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worksheets/sheet249.xml" ContentType="application/vnd.openxmlformats-officedocument.spreadsheetml.worksheet+xml"/>
  <Override PartName="/xl/worksheets/sheet250.xml" ContentType="application/vnd.openxmlformats-officedocument.spreadsheetml.worksheet+xml"/>
  <Override PartName="/xl/worksheets/sheet251.xml" ContentType="application/vnd.openxmlformats-officedocument.spreadsheetml.worksheet+xml"/>
  <Override PartName="/xl/worksheets/sheet252.xml" ContentType="application/vnd.openxmlformats-officedocument.spreadsheetml.worksheet+xml"/>
  <Override PartName="/xl/worksheets/sheet253.xml" ContentType="application/vnd.openxmlformats-officedocument.spreadsheetml.worksheet+xml"/>
  <Override PartName="/xl/worksheets/sheet254.xml" ContentType="application/vnd.openxmlformats-officedocument.spreadsheetml.worksheet+xml"/>
  <Override PartName="/xl/worksheets/sheet255.xml" ContentType="application/vnd.openxmlformats-officedocument.spreadsheetml.worksheet+xml"/>
  <Override PartName="/xl/worksheets/sheet256.xml" ContentType="application/vnd.openxmlformats-officedocument.spreadsheetml.worksheet+xml"/>
  <Override PartName="/xl/worksheets/sheet257.xml" ContentType="application/vnd.openxmlformats-officedocument.spreadsheetml.worksheet+xml"/>
  <Override PartName="/xl/worksheets/sheet2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1. Database\01. Aggregated Budgets\2025-26\E. Summary of Growth rates\"/>
    </mc:Choice>
  </mc:AlternateContent>
  <xr:revisionPtr revIDLastSave="0" documentId="8_{92DC426B-E6A9-4CA4-989D-428C1CC09BED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ummary" sheetId="258" r:id="rId1"/>
    <sheet name="BUF" sheetId="1" r:id="rId2"/>
    <sheet name="NMA" sheetId="2" r:id="rId3"/>
    <sheet name="EC101" sheetId="3" r:id="rId4"/>
    <sheet name="EC102" sheetId="4" r:id="rId5"/>
    <sheet name="EC104" sheetId="5" r:id="rId6"/>
    <sheet name="EC105" sheetId="6" r:id="rId7"/>
    <sheet name="EC106" sheetId="7" r:id="rId8"/>
    <sheet name="EC108" sheetId="8" r:id="rId9"/>
    <sheet name="EC109" sheetId="9" r:id="rId10"/>
    <sheet name="DC10" sheetId="10" r:id="rId11"/>
    <sheet name="EC121" sheetId="11" r:id="rId12"/>
    <sheet name="EC122" sheetId="12" r:id="rId13"/>
    <sheet name="EC123" sheetId="13" r:id="rId14"/>
    <sheet name="EC124" sheetId="14" r:id="rId15"/>
    <sheet name="EC126" sheetId="15" r:id="rId16"/>
    <sheet name="EC129" sheetId="16" r:id="rId17"/>
    <sheet name="DC12" sheetId="17" r:id="rId18"/>
    <sheet name="EC131" sheetId="18" r:id="rId19"/>
    <sheet name="EC135" sheetId="19" r:id="rId20"/>
    <sheet name="EC136" sheetId="20" r:id="rId21"/>
    <sheet name="EC137" sheetId="21" r:id="rId22"/>
    <sheet name="EC138" sheetId="22" r:id="rId23"/>
    <sheet name="EC139" sheetId="23" r:id="rId24"/>
    <sheet name="DC13" sheetId="24" r:id="rId25"/>
    <sheet name="EC141" sheetId="25" r:id="rId26"/>
    <sheet name="EC142" sheetId="26" r:id="rId27"/>
    <sheet name="EC145" sheetId="27" r:id="rId28"/>
    <sheet name="DC14" sheetId="28" r:id="rId29"/>
    <sheet name="EC153" sheetId="29" r:id="rId30"/>
    <sheet name="EC154" sheetId="30" r:id="rId31"/>
    <sheet name="EC155" sheetId="31" r:id="rId32"/>
    <sheet name="EC156" sheetId="32" r:id="rId33"/>
    <sheet name="EC157" sheetId="33" r:id="rId34"/>
    <sheet name="DC15" sheetId="34" r:id="rId35"/>
    <sheet name="EC441" sheetId="35" r:id="rId36"/>
    <sheet name="EC442" sheetId="36" r:id="rId37"/>
    <sheet name="EC443" sheetId="37" r:id="rId38"/>
    <sheet name="EC444" sheetId="38" r:id="rId39"/>
    <sheet name="DC44" sheetId="39" r:id="rId40"/>
    <sheet name="MAN" sheetId="40" r:id="rId41"/>
    <sheet name="FS161" sheetId="41" r:id="rId42"/>
    <sheet name="FS162" sheetId="42" r:id="rId43"/>
    <sheet name="FS163" sheetId="43" r:id="rId44"/>
    <sheet name="DC16" sheetId="44" r:id="rId45"/>
    <sheet name="FS181" sheetId="45" r:id="rId46"/>
    <sheet name="FS182" sheetId="46" r:id="rId47"/>
    <sheet name="FS183" sheetId="47" r:id="rId48"/>
    <sheet name="FS184" sheetId="48" r:id="rId49"/>
    <sheet name="FS185" sheetId="49" r:id="rId50"/>
    <sheet name="DC18" sheetId="50" r:id="rId51"/>
    <sheet name="FS191" sheetId="51" r:id="rId52"/>
    <sheet name="FS192" sheetId="52" r:id="rId53"/>
    <sheet name="FS193" sheetId="53" r:id="rId54"/>
    <sheet name="FS194" sheetId="54" r:id="rId55"/>
    <sheet name="FS195" sheetId="55" r:id="rId56"/>
    <sheet name="FS196" sheetId="56" r:id="rId57"/>
    <sheet name="DC19" sheetId="57" r:id="rId58"/>
    <sheet name="FS201" sheetId="58" r:id="rId59"/>
    <sheet name="FS203" sheetId="59" r:id="rId60"/>
    <sheet name="FS204" sheetId="60" r:id="rId61"/>
    <sheet name="FS205" sheetId="61" r:id="rId62"/>
    <sheet name="DC20" sheetId="62" r:id="rId63"/>
    <sheet name="EKU" sheetId="63" r:id="rId64"/>
    <sheet name="JHB" sheetId="64" r:id="rId65"/>
    <sheet name="TSH" sheetId="65" r:id="rId66"/>
    <sheet name="GT421" sheetId="66" r:id="rId67"/>
    <sheet name="GT422" sheetId="67" r:id="rId68"/>
    <sheet name="GT423" sheetId="68" r:id="rId69"/>
    <sheet name="DC42" sheetId="69" r:id="rId70"/>
    <sheet name="GT481" sheetId="70" r:id="rId71"/>
    <sheet name="GT484" sheetId="71" r:id="rId72"/>
    <sheet name="GT485" sheetId="72" r:id="rId73"/>
    <sheet name="DC48" sheetId="73" r:id="rId74"/>
    <sheet name="ETH" sheetId="74" r:id="rId75"/>
    <sheet name="KZN212" sheetId="75" r:id="rId76"/>
    <sheet name="KZN213" sheetId="76" r:id="rId77"/>
    <sheet name="KZN214" sheetId="77" r:id="rId78"/>
    <sheet name="KZN216" sheetId="78" r:id="rId79"/>
    <sheet name="DC21" sheetId="79" r:id="rId80"/>
    <sheet name="KZN221" sheetId="80" r:id="rId81"/>
    <sheet name="KZN222" sheetId="81" r:id="rId82"/>
    <sheet name="KZN223" sheetId="82" r:id="rId83"/>
    <sheet name="KZN224" sheetId="83" r:id="rId84"/>
    <sheet name="KZN225" sheetId="84" r:id="rId85"/>
    <sheet name="KZN226" sheetId="85" r:id="rId86"/>
    <sheet name="KZN227" sheetId="86" r:id="rId87"/>
    <sheet name="DC22" sheetId="87" r:id="rId88"/>
    <sheet name="KZN235" sheetId="88" r:id="rId89"/>
    <sheet name="KZN237" sheetId="89" r:id="rId90"/>
    <sheet name="KZN238" sheetId="90" r:id="rId91"/>
    <sheet name="DC23" sheetId="91" r:id="rId92"/>
    <sheet name="KZN241" sheetId="92" r:id="rId93"/>
    <sheet name="KZN242" sheetId="93" r:id="rId94"/>
    <sheet name="KZN244" sheetId="94" r:id="rId95"/>
    <sheet name="KZN245" sheetId="95" r:id="rId96"/>
    <sheet name="DC24" sheetId="96" r:id="rId97"/>
    <sheet name="KZN252" sheetId="97" r:id="rId98"/>
    <sheet name="KZN253" sheetId="98" r:id="rId99"/>
    <sheet name="KZN254" sheetId="99" r:id="rId100"/>
    <sheet name="DC25" sheetId="100" r:id="rId101"/>
    <sheet name="KZN261" sheetId="101" r:id="rId102"/>
    <sheet name="KZN262" sheetId="102" r:id="rId103"/>
    <sheet name="KZN263" sheetId="103" r:id="rId104"/>
    <sheet name="KZN265" sheetId="104" r:id="rId105"/>
    <sheet name="KZN266" sheetId="105" r:id="rId106"/>
    <sheet name="DC26" sheetId="106" r:id="rId107"/>
    <sheet name="KZN271" sheetId="107" r:id="rId108"/>
    <sheet name="KZN272" sheetId="108" r:id="rId109"/>
    <sheet name="KZN275" sheetId="109" r:id="rId110"/>
    <sheet name="KZN276" sheetId="110" r:id="rId111"/>
    <sheet name="DC27" sheetId="111" r:id="rId112"/>
    <sheet name="KZN281" sheetId="112" r:id="rId113"/>
    <sheet name="KZN282" sheetId="113" r:id="rId114"/>
    <sheet name="KZN284" sheetId="114" r:id="rId115"/>
    <sheet name="KZN285" sheetId="115" r:id="rId116"/>
    <sheet name="KZN286" sheetId="116" r:id="rId117"/>
    <sheet name="DC28" sheetId="117" r:id="rId118"/>
    <sheet name="KZN291" sheetId="118" r:id="rId119"/>
    <sheet name="KZN292" sheetId="119" r:id="rId120"/>
    <sheet name="KZN293" sheetId="120" r:id="rId121"/>
    <sheet name="KZN294" sheetId="121" r:id="rId122"/>
    <sheet name="DC29" sheetId="122" r:id="rId123"/>
    <sheet name="KZN433" sheetId="123" r:id="rId124"/>
    <sheet name="KZN434" sheetId="124" r:id="rId125"/>
    <sheet name="KZN435" sheetId="125" r:id="rId126"/>
    <sheet name="KZN436" sheetId="126" r:id="rId127"/>
    <sheet name="DC43" sheetId="127" r:id="rId128"/>
    <sheet name="LIM331" sheetId="128" r:id="rId129"/>
    <sheet name="LIM332" sheetId="129" r:id="rId130"/>
    <sheet name="LIM333" sheetId="130" r:id="rId131"/>
    <sheet name="LIM334" sheetId="131" r:id="rId132"/>
    <sheet name="LIM335" sheetId="132" r:id="rId133"/>
    <sheet name="DC33" sheetId="133" r:id="rId134"/>
    <sheet name="LIM341" sheetId="134" r:id="rId135"/>
    <sheet name="LIM343" sheetId="135" r:id="rId136"/>
    <sheet name="LIM344" sheetId="136" r:id="rId137"/>
    <sheet name="LIM345" sheetId="137" r:id="rId138"/>
    <sheet name="DC34" sheetId="138" r:id="rId139"/>
    <sheet name="LIM351" sheetId="139" r:id="rId140"/>
    <sheet name="LIM353" sheetId="140" r:id="rId141"/>
    <sheet name="LIM354" sheetId="141" r:id="rId142"/>
    <sheet name="LIM355" sheetId="142" r:id="rId143"/>
    <sheet name="DC35" sheetId="143" r:id="rId144"/>
    <sheet name="LIM361" sheetId="144" r:id="rId145"/>
    <sheet name="LIM362" sheetId="145" r:id="rId146"/>
    <sheet name="LIM366" sheetId="146" r:id="rId147"/>
    <sheet name="LIM367" sheetId="147" r:id="rId148"/>
    <sheet name="LIM368" sheetId="148" r:id="rId149"/>
    <sheet name="DC36" sheetId="149" r:id="rId150"/>
    <sheet name="LIM471" sheetId="150" r:id="rId151"/>
    <sheet name="LIM472" sheetId="151" r:id="rId152"/>
    <sheet name="LIM473" sheetId="152" r:id="rId153"/>
    <sheet name="LIM476" sheetId="153" r:id="rId154"/>
    <sheet name="DC47" sheetId="154" r:id="rId155"/>
    <sheet name="MP301" sheetId="155" r:id="rId156"/>
    <sheet name="MP302" sheetId="156" r:id="rId157"/>
    <sheet name="MP303" sheetId="157" r:id="rId158"/>
    <sheet name="MP304" sheetId="158" r:id="rId159"/>
    <sheet name="MP305" sheetId="159" r:id="rId160"/>
    <sheet name="MP306" sheetId="160" r:id="rId161"/>
    <sheet name="MP307" sheetId="161" r:id="rId162"/>
    <sheet name="DC30" sheetId="162" r:id="rId163"/>
    <sheet name="MP311" sheetId="163" r:id="rId164"/>
    <sheet name="MP312" sheetId="164" r:id="rId165"/>
    <sheet name="MP313" sheetId="165" r:id="rId166"/>
    <sheet name="MP314" sheetId="166" r:id="rId167"/>
    <sheet name="MP315" sheetId="167" r:id="rId168"/>
    <sheet name="MP316" sheetId="168" r:id="rId169"/>
    <sheet name="DC31" sheetId="169" r:id="rId170"/>
    <sheet name="MP321" sheetId="170" r:id="rId171"/>
    <sheet name="MP324" sheetId="171" r:id="rId172"/>
    <sheet name="MP325" sheetId="172" r:id="rId173"/>
    <sheet name="MP326" sheetId="173" r:id="rId174"/>
    <sheet name="DC32" sheetId="174" r:id="rId175"/>
    <sheet name="NC451" sheetId="175" r:id="rId176"/>
    <sheet name="NC452" sheetId="176" r:id="rId177"/>
    <sheet name="NC453" sheetId="177" r:id="rId178"/>
    <sheet name="DC45" sheetId="178" r:id="rId179"/>
    <sheet name="NC061" sheetId="179" r:id="rId180"/>
    <sheet name="NC062" sheetId="180" r:id="rId181"/>
    <sheet name="NC064" sheetId="181" r:id="rId182"/>
    <sheet name="NC065" sheetId="182" r:id="rId183"/>
    <sheet name="NC066" sheetId="183" r:id="rId184"/>
    <sheet name="NC067" sheetId="184" r:id="rId185"/>
    <sheet name="DC6" sheetId="185" r:id="rId186"/>
    <sheet name="NC071" sheetId="186" r:id="rId187"/>
    <sheet name="NC072" sheetId="187" r:id="rId188"/>
    <sheet name="NC073" sheetId="188" r:id="rId189"/>
    <sheet name="NC074" sheetId="189" r:id="rId190"/>
    <sheet name="NC075" sheetId="190" r:id="rId191"/>
    <sheet name="NC076" sheetId="191" r:id="rId192"/>
    <sheet name="NC077" sheetId="192" r:id="rId193"/>
    <sheet name="NC078" sheetId="193" r:id="rId194"/>
    <sheet name="DC7" sheetId="194" r:id="rId195"/>
    <sheet name="NC082" sheetId="195" r:id="rId196"/>
    <sheet name="NC084" sheetId="196" r:id="rId197"/>
    <sheet name="NC085" sheetId="197" r:id="rId198"/>
    <sheet name="NC086" sheetId="198" r:id="rId199"/>
    <sheet name="NC087" sheetId="199" r:id="rId200"/>
    <sheet name="DC8" sheetId="200" r:id="rId201"/>
    <sheet name="NC091" sheetId="201" r:id="rId202"/>
    <sheet name="NC092" sheetId="202" r:id="rId203"/>
    <sheet name="NC093" sheetId="203" r:id="rId204"/>
    <sheet name="NC094" sheetId="204" r:id="rId205"/>
    <sheet name="DC9" sheetId="205" r:id="rId206"/>
    <sheet name="NW371" sheetId="206" r:id="rId207"/>
    <sheet name="NW372" sheetId="207" r:id="rId208"/>
    <sheet name="NW373" sheetId="208" r:id="rId209"/>
    <sheet name="NW374" sheetId="209" r:id="rId210"/>
    <sheet name="NW375" sheetId="210" r:id="rId211"/>
    <sheet name="DC37" sheetId="211" r:id="rId212"/>
    <sheet name="NW381" sheetId="212" r:id="rId213"/>
    <sheet name="NW382" sheetId="213" r:id="rId214"/>
    <sheet name="NW383" sheetId="214" r:id="rId215"/>
    <sheet name="NW384" sheetId="215" r:id="rId216"/>
    <sheet name="NW385" sheetId="216" r:id="rId217"/>
    <sheet name="DC38" sheetId="217" r:id="rId218"/>
    <sheet name="NW392" sheetId="218" r:id="rId219"/>
    <sheet name="NW393" sheetId="219" r:id="rId220"/>
    <sheet name="NW394" sheetId="220" r:id="rId221"/>
    <sheet name="NW396" sheetId="221" r:id="rId222"/>
    <sheet name="NW397" sheetId="222" r:id="rId223"/>
    <sheet name="DC39" sheetId="223" r:id="rId224"/>
    <sheet name="NW403" sheetId="224" r:id="rId225"/>
    <sheet name="NW404" sheetId="225" r:id="rId226"/>
    <sheet name="NW405" sheetId="226" r:id="rId227"/>
    <sheet name="DC40" sheetId="227" r:id="rId228"/>
    <sheet name="CPT" sheetId="228" r:id="rId229"/>
    <sheet name="WC011" sheetId="229" r:id="rId230"/>
    <sheet name="WC012" sheetId="230" r:id="rId231"/>
    <sheet name="WC013" sheetId="231" r:id="rId232"/>
    <sheet name="WC014" sheetId="232" r:id="rId233"/>
    <sheet name="WC015" sheetId="233" r:id="rId234"/>
    <sheet name="DC1" sheetId="234" r:id="rId235"/>
    <sheet name="WC022" sheetId="235" r:id="rId236"/>
    <sheet name="WC023" sheetId="236" r:id="rId237"/>
    <sheet name="WC024" sheetId="237" r:id="rId238"/>
    <sheet name="WC025" sheetId="238" r:id="rId239"/>
    <sheet name="WC026" sheetId="239" r:id="rId240"/>
    <sheet name="DC2" sheetId="240" r:id="rId241"/>
    <sheet name="WC031" sheetId="241" r:id="rId242"/>
    <sheet name="WC032" sheetId="242" r:id="rId243"/>
    <sheet name="WC033" sheetId="243" r:id="rId244"/>
    <sheet name="WC034" sheetId="244" r:id="rId245"/>
    <sheet name="DC3" sheetId="245" r:id="rId246"/>
    <sheet name="WC041" sheetId="246" r:id="rId247"/>
    <sheet name="WC042" sheetId="247" r:id="rId248"/>
    <sheet name="WC043" sheetId="248" r:id="rId249"/>
    <sheet name="WC044" sheetId="249" r:id="rId250"/>
    <sheet name="WC045" sheetId="250" r:id="rId251"/>
    <sheet name="WC047" sheetId="251" r:id="rId252"/>
    <sheet name="WC048" sheetId="252" r:id="rId253"/>
    <sheet name="DC4" sheetId="253" r:id="rId254"/>
    <sheet name="WC051" sheetId="254" r:id="rId255"/>
    <sheet name="WC052" sheetId="255" r:id="rId256"/>
    <sheet name="WC053" sheetId="256" r:id="rId257"/>
    <sheet name="DC5" sheetId="257" r:id="rId258"/>
  </sheets>
  <definedNames>
    <definedName name="_xlnm.Print_Area" localSheetId="1">BUF!$A$1:$K$34</definedName>
    <definedName name="_xlnm.Print_Area" localSheetId="228">CPT!$A$1:$K$34</definedName>
    <definedName name="_xlnm.Print_Area" localSheetId="234">'DC1'!$A$1:$K$34</definedName>
    <definedName name="_xlnm.Print_Area" localSheetId="10">'DC10'!$A$1:$K$34</definedName>
    <definedName name="_xlnm.Print_Area" localSheetId="17">'DC12'!$A$1:$K$34</definedName>
    <definedName name="_xlnm.Print_Area" localSheetId="24">'DC13'!$A$1:$K$34</definedName>
    <definedName name="_xlnm.Print_Area" localSheetId="28">'DC14'!$A$1:$K$34</definedName>
    <definedName name="_xlnm.Print_Area" localSheetId="34">'DC15'!$A$1:$K$34</definedName>
    <definedName name="_xlnm.Print_Area" localSheetId="44">'DC16'!$A$1:$K$34</definedName>
    <definedName name="_xlnm.Print_Area" localSheetId="50">'DC18'!$A$1:$K$34</definedName>
    <definedName name="_xlnm.Print_Area" localSheetId="57">'DC19'!$A$1:$K$34</definedName>
    <definedName name="_xlnm.Print_Area" localSheetId="240">'DC2'!$A$1:$K$34</definedName>
    <definedName name="_xlnm.Print_Area" localSheetId="62">'DC20'!$A$1:$K$34</definedName>
    <definedName name="_xlnm.Print_Area" localSheetId="79">'DC21'!$A$1:$K$34</definedName>
    <definedName name="_xlnm.Print_Area" localSheetId="87">'DC22'!$A$1:$K$34</definedName>
    <definedName name="_xlnm.Print_Area" localSheetId="91">'DC23'!$A$1:$K$34</definedName>
    <definedName name="_xlnm.Print_Area" localSheetId="96">'DC24'!$A$1:$K$34</definedName>
    <definedName name="_xlnm.Print_Area" localSheetId="100">'DC25'!$A$1:$K$34</definedName>
    <definedName name="_xlnm.Print_Area" localSheetId="106">'DC26'!$A$1:$K$34</definedName>
    <definedName name="_xlnm.Print_Area" localSheetId="111">'DC27'!$A$1:$K$34</definedName>
    <definedName name="_xlnm.Print_Area" localSheetId="117">'DC28'!$A$1:$K$34</definedName>
    <definedName name="_xlnm.Print_Area" localSheetId="122">'DC29'!$A$1:$K$34</definedName>
    <definedName name="_xlnm.Print_Area" localSheetId="245">'DC3'!$A$1:$K$34</definedName>
    <definedName name="_xlnm.Print_Area" localSheetId="162">'DC30'!$A$1:$K$34</definedName>
    <definedName name="_xlnm.Print_Area" localSheetId="169">'DC31'!$A$1:$K$34</definedName>
    <definedName name="_xlnm.Print_Area" localSheetId="174">'DC32'!$A$1:$K$34</definedName>
    <definedName name="_xlnm.Print_Area" localSheetId="133">'DC33'!$A$1:$K$34</definedName>
    <definedName name="_xlnm.Print_Area" localSheetId="138">'DC34'!$A$1:$K$34</definedName>
    <definedName name="_xlnm.Print_Area" localSheetId="143">'DC35'!$A$1:$K$34</definedName>
    <definedName name="_xlnm.Print_Area" localSheetId="149">'DC36'!$A$1:$K$34</definedName>
    <definedName name="_xlnm.Print_Area" localSheetId="211">'DC37'!$A$1:$K$34</definedName>
    <definedName name="_xlnm.Print_Area" localSheetId="217">'DC38'!$A$1:$K$34</definedName>
    <definedName name="_xlnm.Print_Area" localSheetId="223">'DC39'!$A$1:$K$34</definedName>
    <definedName name="_xlnm.Print_Area" localSheetId="253">'DC4'!$A$1:$K$34</definedName>
    <definedName name="_xlnm.Print_Area" localSheetId="227">'DC40'!$A$1:$K$34</definedName>
    <definedName name="_xlnm.Print_Area" localSheetId="69">'DC42'!$A$1:$K$34</definedName>
    <definedName name="_xlnm.Print_Area" localSheetId="127">'DC43'!$A$1:$K$34</definedName>
    <definedName name="_xlnm.Print_Area" localSheetId="39">'DC44'!$A$1:$K$34</definedName>
    <definedName name="_xlnm.Print_Area" localSheetId="178">'DC45'!$A$1:$K$34</definedName>
    <definedName name="_xlnm.Print_Area" localSheetId="154">'DC47'!$A$1:$K$34</definedName>
    <definedName name="_xlnm.Print_Area" localSheetId="73">'DC48'!$A$1:$K$34</definedName>
    <definedName name="_xlnm.Print_Area" localSheetId="257">'DC5'!$A$1:$K$34</definedName>
    <definedName name="_xlnm.Print_Area" localSheetId="185">'DC6'!$A$1:$K$34</definedName>
    <definedName name="_xlnm.Print_Area" localSheetId="194">'DC7'!$A$1:$K$34</definedName>
    <definedName name="_xlnm.Print_Area" localSheetId="200">'DC8'!$A$1:$K$34</definedName>
    <definedName name="_xlnm.Print_Area" localSheetId="205">'DC9'!$A$1:$K$34</definedName>
    <definedName name="_xlnm.Print_Area" localSheetId="3">'EC101'!$A$1:$K$34</definedName>
    <definedName name="_xlnm.Print_Area" localSheetId="4">'EC102'!$A$1:$K$34</definedName>
    <definedName name="_xlnm.Print_Area" localSheetId="5">'EC104'!$A$1:$K$34</definedName>
    <definedName name="_xlnm.Print_Area" localSheetId="6">'EC105'!$A$1:$K$34</definedName>
    <definedName name="_xlnm.Print_Area" localSheetId="7">'EC106'!$A$1:$K$34</definedName>
    <definedName name="_xlnm.Print_Area" localSheetId="8">'EC108'!$A$1:$K$34</definedName>
    <definedName name="_xlnm.Print_Area" localSheetId="9">'EC109'!$A$1:$K$34</definedName>
    <definedName name="_xlnm.Print_Area" localSheetId="11">'EC121'!$A$1:$K$34</definedName>
    <definedName name="_xlnm.Print_Area" localSheetId="12">'EC122'!$A$1:$K$34</definedName>
    <definedName name="_xlnm.Print_Area" localSheetId="13">'EC123'!$A$1:$K$34</definedName>
    <definedName name="_xlnm.Print_Area" localSheetId="14">'EC124'!$A$1:$K$34</definedName>
    <definedName name="_xlnm.Print_Area" localSheetId="15">'EC126'!$A$1:$K$34</definedName>
    <definedName name="_xlnm.Print_Area" localSheetId="16">'EC129'!$A$1:$K$34</definedName>
    <definedName name="_xlnm.Print_Area" localSheetId="18">'EC131'!$A$1:$K$34</definedName>
    <definedName name="_xlnm.Print_Area" localSheetId="19">'EC135'!$A$1:$K$34</definedName>
    <definedName name="_xlnm.Print_Area" localSheetId="20">'EC136'!$A$1:$K$34</definedName>
    <definedName name="_xlnm.Print_Area" localSheetId="21">'EC137'!$A$1:$K$34</definedName>
    <definedName name="_xlnm.Print_Area" localSheetId="22">'EC138'!$A$1:$K$34</definedName>
    <definedName name="_xlnm.Print_Area" localSheetId="23">'EC139'!$A$1:$K$34</definedName>
    <definedName name="_xlnm.Print_Area" localSheetId="25">'EC141'!$A$1:$K$34</definedName>
    <definedName name="_xlnm.Print_Area" localSheetId="26">'EC142'!$A$1:$K$34</definedName>
    <definedName name="_xlnm.Print_Area" localSheetId="27">'EC145'!$A$1:$K$34</definedName>
    <definedName name="_xlnm.Print_Area" localSheetId="29">'EC153'!$A$1:$K$34</definedName>
    <definedName name="_xlnm.Print_Area" localSheetId="30">'EC154'!$A$1:$K$34</definedName>
    <definedName name="_xlnm.Print_Area" localSheetId="31">'EC155'!$A$1:$K$34</definedName>
    <definedName name="_xlnm.Print_Area" localSheetId="32">'EC156'!$A$1:$K$34</definedName>
    <definedName name="_xlnm.Print_Area" localSheetId="33">'EC157'!$A$1:$K$34</definedName>
    <definedName name="_xlnm.Print_Area" localSheetId="35">'EC441'!$A$1:$K$34</definedName>
    <definedName name="_xlnm.Print_Area" localSheetId="36">'EC442'!$A$1:$K$34</definedName>
    <definedName name="_xlnm.Print_Area" localSheetId="37">'EC443'!$A$1:$K$34</definedName>
    <definedName name="_xlnm.Print_Area" localSheetId="38">'EC444'!$A$1:$K$34</definedName>
    <definedName name="_xlnm.Print_Area" localSheetId="63">EKU!$A$1:$K$34</definedName>
    <definedName name="_xlnm.Print_Area" localSheetId="74">ETH!$A$1:$K$34</definedName>
    <definedName name="_xlnm.Print_Area" localSheetId="41">'FS161'!$A$1:$K$34</definedName>
    <definedName name="_xlnm.Print_Area" localSheetId="42">'FS162'!$A$1:$K$34</definedName>
    <definedName name="_xlnm.Print_Area" localSheetId="43">'FS163'!$A$1:$K$34</definedName>
    <definedName name="_xlnm.Print_Area" localSheetId="45">'FS181'!$A$1:$K$34</definedName>
    <definedName name="_xlnm.Print_Area" localSheetId="46">'FS182'!$A$1:$K$34</definedName>
    <definedName name="_xlnm.Print_Area" localSheetId="47">'FS183'!$A$1:$K$34</definedName>
    <definedName name="_xlnm.Print_Area" localSheetId="48">'FS184'!$A$1:$K$34</definedName>
    <definedName name="_xlnm.Print_Area" localSheetId="49">'FS185'!$A$1:$K$34</definedName>
    <definedName name="_xlnm.Print_Area" localSheetId="51">'FS191'!$A$1:$K$34</definedName>
    <definedName name="_xlnm.Print_Area" localSheetId="52">'FS192'!$A$1:$K$34</definedName>
    <definedName name="_xlnm.Print_Area" localSheetId="53">'FS193'!$A$1:$K$34</definedName>
    <definedName name="_xlnm.Print_Area" localSheetId="54">'FS194'!$A$1:$K$34</definedName>
    <definedName name="_xlnm.Print_Area" localSheetId="55">'FS195'!$A$1:$K$34</definedName>
    <definedName name="_xlnm.Print_Area" localSheetId="56">'FS196'!$A$1:$K$34</definedName>
    <definedName name="_xlnm.Print_Area" localSheetId="58">'FS201'!$A$1:$K$34</definedName>
    <definedName name="_xlnm.Print_Area" localSheetId="59">'FS203'!$A$1:$K$34</definedName>
    <definedName name="_xlnm.Print_Area" localSheetId="60">'FS204'!$A$1:$K$34</definedName>
    <definedName name="_xlnm.Print_Area" localSheetId="61">'FS205'!$A$1:$K$34</definedName>
    <definedName name="_xlnm.Print_Area" localSheetId="66">'GT421'!$A$1:$K$34</definedName>
    <definedName name="_xlnm.Print_Area" localSheetId="67">'GT422'!$A$1:$K$34</definedName>
    <definedName name="_xlnm.Print_Area" localSheetId="68">'GT423'!$A$1:$K$34</definedName>
    <definedName name="_xlnm.Print_Area" localSheetId="70">'GT481'!$A$1:$K$34</definedName>
    <definedName name="_xlnm.Print_Area" localSheetId="71">'GT484'!$A$1:$K$34</definedName>
    <definedName name="_xlnm.Print_Area" localSheetId="72">'GT485'!$A$1:$K$34</definedName>
    <definedName name="_xlnm.Print_Area" localSheetId="64">JHB!$A$1:$K$34</definedName>
    <definedName name="_xlnm.Print_Area" localSheetId="75">'KZN212'!$A$1:$K$34</definedName>
    <definedName name="_xlnm.Print_Area" localSheetId="76">'KZN213'!$A$1:$K$34</definedName>
    <definedName name="_xlnm.Print_Area" localSheetId="77">'KZN214'!$A$1:$K$34</definedName>
    <definedName name="_xlnm.Print_Area" localSheetId="78">'KZN216'!$A$1:$K$34</definedName>
    <definedName name="_xlnm.Print_Area" localSheetId="80">'KZN221'!$A$1:$K$34</definedName>
    <definedName name="_xlnm.Print_Area" localSheetId="81">'KZN222'!$A$1:$K$34</definedName>
    <definedName name="_xlnm.Print_Area" localSheetId="82">'KZN223'!$A$1:$K$34</definedName>
    <definedName name="_xlnm.Print_Area" localSheetId="83">'KZN224'!$A$1:$K$34</definedName>
    <definedName name="_xlnm.Print_Area" localSheetId="84">'KZN225'!$A$1:$K$34</definedName>
    <definedName name="_xlnm.Print_Area" localSheetId="85">'KZN226'!$A$1:$K$34</definedName>
    <definedName name="_xlnm.Print_Area" localSheetId="86">'KZN227'!$A$1:$K$34</definedName>
    <definedName name="_xlnm.Print_Area" localSheetId="88">'KZN235'!$A$1:$K$34</definedName>
    <definedName name="_xlnm.Print_Area" localSheetId="89">'KZN237'!$A$1:$K$34</definedName>
    <definedName name="_xlnm.Print_Area" localSheetId="90">'KZN238'!$A$1:$K$34</definedName>
    <definedName name="_xlnm.Print_Area" localSheetId="92">'KZN241'!$A$1:$K$34</definedName>
    <definedName name="_xlnm.Print_Area" localSheetId="93">'KZN242'!$A$1:$K$34</definedName>
    <definedName name="_xlnm.Print_Area" localSheetId="94">'KZN244'!$A$1:$K$34</definedName>
    <definedName name="_xlnm.Print_Area" localSheetId="95">'KZN245'!$A$1:$K$34</definedName>
    <definedName name="_xlnm.Print_Area" localSheetId="97">'KZN252'!$A$1:$K$34</definedName>
    <definedName name="_xlnm.Print_Area" localSheetId="98">'KZN253'!$A$1:$K$34</definedName>
    <definedName name="_xlnm.Print_Area" localSheetId="99">'KZN254'!$A$1:$K$34</definedName>
    <definedName name="_xlnm.Print_Area" localSheetId="101">'KZN261'!$A$1:$K$34</definedName>
    <definedName name="_xlnm.Print_Area" localSheetId="102">'KZN262'!$A$1:$K$34</definedName>
    <definedName name="_xlnm.Print_Area" localSheetId="103">'KZN263'!$A$1:$K$34</definedName>
    <definedName name="_xlnm.Print_Area" localSheetId="104">'KZN265'!$A$1:$K$34</definedName>
    <definedName name="_xlnm.Print_Area" localSheetId="105">'KZN266'!$A$1:$K$34</definedName>
    <definedName name="_xlnm.Print_Area" localSheetId="107">'KZN271'!$A$1:$K$34</definedName>
    <definedName name="_xlnm.Print_Area" localSheetId="108">'KZN272'!$A$1:$K$34</definedName>
    <definedName name="_xlnm.Print_Area" localSheetId="109">'KZN275'!$A$1:$K$34</definedName>
    <definedName name="_xlnm.Print_Area" localSheetId="110">'KZN276'!$A$1:$K$34</definedName>
    <definedName name="_xlnm.Print_Area" localSheetId="112">'KZN281'!$A$1:$K$34</definedName>
    <definedName name="_xlnm.Print_Area" localSheetId="113">'KZN282'!$A$1:$K$34</definedName>
    <definedName name="_xlnm.Print_Area" localSheetId="114">'KZN284'!$A$1:$K$34</definedName>
    <definedName name="_xlnm.Print_Area" localSheetId="115">'KZN285'!$A$1:$K$34</definedName>
    <definedName name="_xlnm.Print_Area" localSheetId="116">'KZN286'!$A$1:$K$34</definedName>
    <definedName name="_xlnm.Print_Area" localSheetId="118">'KZN291'!$A$1:$K$34</definedName>
    <definedName name="_xlnm.Print_Area" localSheetId="119">'KZN292'!$A$1:$K$34</definedName>
    <definedName name="_xlnm.Print_Area" localSheetId="120">'KZN293'!$A$1:$K$34</definedName>
    <definedName name="_xlnm.Print_Area" localSheetId="121">'KZN294'!$A$1:$K$34</definedName>
    <definedName name="_xlnm.Print_Area" localSheetId="123">'KZN433'!$A$1:$K$34</definedName>
    <definedName name="_xlnm.Print_Area" localSheetId="124">'KZN434'!$A$1:$K$34</definedName>
    <definedName name="_xlnm.Print_Area" localSheetId="125">'KZN435'!$A$1:$K$34</definedName>
    <definedName name="_xlnm.Print_Area" localSheetId="126">'KZN436'!$A$1:$K$34</definedName>
    <definedName name="_xlnm.Print_Area" localSheetId="128">'LIM331'!$A$1:$K$34</definedName>
    <definedName name="_xlnm.Print_Area" localSheetId="129">'LIM332'!$A$1:$K$34</definedName>
    <definedName name="_xlnm.Print_Area" localSheetId="130">'LIM333'!$A$1:$K$34</definedName>
    <definedName name="_xlnm.Print_Area" localSheetId="131">'LIM334'!$A$1:$K$34</definedName>
    <definedName name="_xlnm.Print_Area" localSheetId="132">'LIM335'!$A$1:$K$34</definedName>
    <definedName name="_xlnm.Print_Area" localSheetId="134">'LIM341'!$A$1:$K$34</definedName>
    <definedName name="_xlnm.Print_Area" localSheetId="135">'LIM343'!$A$1:$K$34</definedName>
    <definedName name="_xlnm.Print_Area" localSheetId="136">'LIM344'!$A$1:$K$34</definedName>
    <definedName name="_xlnm.Print_Area" localSheetId="137">'LIM345'!$A$1:$K$34</definedName>
    <definedName name="_xlnm.Print_Area" localSheetId="139">'LIM351'!$A$1:$K$34</definedName>
    <definedName name="_xlnm.Print_Area" localSheetId="140">'LIM353'!$A$1:$K$34</definedName>
    <definedName name="_xlnm.Print_Area" localSheetId="141">'LIM354'!$A$1:$K$34</definedName>
    <definedName name="_xlnm.Print_Area" localSheetId="142">'LIM355'!$A$1:$K$34</definedName>
    <definedName name="_xlnm.Print_Area" localSheetId="144">'LIM361'!$A$1:$K$34</definedName>
    <definedName name="_xlnm.Print_Area" localSheetId="145">'LIM362'!$A$1:$K$34</definedName>
    <definedName name="_xlnm.Print_Area" localSheetId="146">'LIM366'!$A$1:$K$34</definedName>
    <definedName name="_xlnm.Print_Area" localSheetId="147">'LIM367'!$A$1:$K$34</definedName>
    <definedName name="_xlnm.Print_Area" localSheetId="148">'LIM368'!$A$1:$K$34</definedName>
    <definedName name="_xlnm.Print_Area" localSheetId="150">'LIM471'!$A$1:$K$34</definedName>
    <definedName name="_xlnm.Print_Area" localSheetId="151">'LIM472'!$A$1:$K$34</definedName>
    <definedName name="_xlnm.Print_Area" localSheetId="152">'LIM473'!$A$1:$K$34</definedName>
    <definedName name="_xlnm.Print_Area" localSheetId="153">'LIM476'!$A$1:$K$34</definedName>
    <definedName name="_xlnm.Print_Area" localSheetId="40">MAN!$A$1:$K$34</definedName>
    <definedName name="_xlnm.Print_Area" localSheetId="155">'MP301'!$A$1:$K$34</definedName>
    <definedName name="_xlnm.Print_Area" localSheetId="156">'MP302'!$A$1:$K$34</definedName>
    <definedName name="_xlnm.Print_Area" localSheetId="157">'MP303'!$A$1:$K$34</definedName>
    <definedName name="_xlnm.Print_Area" localSheetId="158">'MP304'!$A$1:$K$34</definedName>
    <definedName name="_xlnm.Print_Area" localSheetId="159">'MP305'!$A$1:$K$34</definedName>
    <definedName name="_xlnm.Print_Area" localSheetId="160">'MP306'!$A$1:$K$34</definedName>
    <definedName name="_xlnm.Print_Area" localSheetId="161">'MP307'!$A$1:$K$34</definedName>
    <definedName name="_xlnm.Print_Area" localSheetId="163">'MP311'!$A$1:$K$34</definedName>
    <definedName name="_xlnm.Print_Area" localSheetId="164">'MP312'!$A$1:$K$34</definedName>
    <definedName name="_xlnm.Print_Area" localSheetId="165">'MP313'!$A$1:$K$34</definedName>
    <definedName name="_xlnm.Print_Area" localSheetId="166">'MP314'!$A$1:$K$34</definedName>
    <definedName name="_xlnm.Print_Area" localSheetId="167">'MP315'!$A$1:$K$34</definedName>
    <definedName name="_xlnm.Print_Area" localSheetId="168">'MP316'!$A$1:$K$34</definedName>
    <definedName name="_xlnm.Print_Area" localSheetId="170">'MP321'!$A$1:$K$34</definedName>
    <definedName name="_xlnm.Print_Area" localSheetId="171">'MP324'!$A$1:$K$34</definedName>
    <definedName name="_xlnm.Print_Area" localSheetId="172">'MP325'!$A$1:$K$34</definedName>
    <definedName name="_xlnm.Print_Area" localSheetId="173">'MP326'!$A$1:$K$34</definedName>
    <definedName name="_xlnm.Print_Area" localSheetId="179">'NC061'!$A$1:$K$34</definedName>
    <definedName name="_xlnm.Print_Area" localSheetId="180">'NC062'!$A$1:$K$34</definedName>
    <definedName name="_xlnm.Print_Area" localSheetId="181">'NC064'!$A$1:$K$34</definedName>
    <definedName name="_xlnm.Print_Area" localSheetId="182">'NC065'!$A$1:$K$34</definedName>
    <definedName name="_xlnm.Print_Area" localSheetId="183">'NC066'!$A$1:$K$34</definedName>
    <definedName name="_xlnm.Print_Area" localSheetId="184">'NC067'!$A$1:$K$34</definedName>
    <definedName name="_xlnm.Print_Area" localSheetId="186">'NC071'!$A$1:$K$34</definedName>
    <definedName name="_xlnm.Print_Area" localSheetId="187">'NC072'!$A$1:$K$34</definedName>
    <definedName name="_xlnm.Print_Area" localSheetId="188">'NC073'!$A$1:$K$34</definedName>
    <definedName name="_xlnm.Print_Area" localSheetId="189">'NC074'!$A$1:$K$34</definedName>
    <definedName name="_xlnm.Print_Area" localSheetId="190">'NC075'!$A$1:$K$34</definedName>
    <definedName name="_xlnm.Print_Area" localSheetId="191">'NC076'!$A$1:$K$34</definedName>
    <definedName name="_xlnm.Print_Area" localSheetId="192">'NC077'!$A$1:$K$34</definedName>
    <definedName name="_xlnm.Print_Area" localSheetId="193">'NC078'!$A$1:$K$34</definedName>
    <definedName name="_xlnm.Print_Area" localSheetId="195">'NC082'!$A$1:$K$34</definedName>
    <definedName name="_xlnm.Print_Area" localSheetId="196">'NC084'!$A$1:$K$34</definedName>
    <definedName name="_xlnm.Print_Area" localSheetId="197">'NC085'!$A$1:$K$34</definedName>
    <definedName name="_xlnm.Print_Area" localSheetId="198">'NC086'!$A$1:$K$34</definedName>
    <definedName name="_xlnm.Print_Area" localSheetId="199">'NC087'!$A$1:$K$34</definedName>
    <definedName name="_xlnm.Print_Area" localSheetId="201">'NC091'!$A$1:$K$34</definedName>
    <definedName name="_xlnm.Print_Area" localSheetId="202">'NC092'!$A$1:$K$34</definedName>
    <definedName name="_xlnm.Print_Area" localSheetId="203">'NC093'!$A$1:$K$34</definedName>
    <definedName name="_xlnm.Print_Area" localSheetId="204">'NC094'!$A$1:$K$34</definedName>
    <definedName name="_xlnm.Print_Area" localSheetId="175">'NC451'!$A$1:$K$34</definedName>
    <definedName name="_xlnm.Print_Area" localSheetId="176">'NC452'!$A$1:$K$34</definedName>
    <definedName name="_xlnm.Print_Area" localSheetId="177">'NC453'!$A$1:$K$34</definedName>
    <definedName name="_xlnm.Print_Area" localSheetId="2">NMA!$A$1:$K$34</definedName>
    <definedName name="_xlnm.Print_Area" localSheetId="206">'NW371'!$A$1:$K$34</definedName>
    <definedName name="_xlnm.Print_Area" localSheetId="207">'NW372'!$A$1:$K$34</definedName>
    <definedName name="_xlnm.Print_Area" localSheetId="208">'NW373'!$A$1:$K$34</definedName>
    <definedName name="_xlnm.Print_Area" localSheetId="209">'NW374'!$A$1:$K$34</definedName>
    <definedName name="_xlnm.Print_Area" localSheetId="210">'NW375'!$A$1:$K$34</definedName>
    <definedName name="_xlnm.Print_Area" localSheetId="212">'NW381'!$A$1:$K$34</definedName>
    <definedName name="_xlnm.Print_Area" localSheetId="213">'NW382'!$A$1:$K$34</definedName>
    <definedName name="_xlnm.Print_Area" localSheetId="214">'NW383'!$A$1:$K$34</definedName>
    <definedName name="_xlnm.Print_Area" localSheetId="215">'NW384'!$A$1:$K$34</definedName>
    <definedName name="_xlnm.Print_Area" localSheetId="216">'NW385'!$A$1:$K$34</definedName>
    <definedName name="_xlnm.Print_Area" localSheetId="218">'NW392'!$A$1:$K$34</definedName>
    <definedName name="_xlnm.Print_Area" localSheetId="219">'NW393'!$A$1:$K$34</definedName>
    <definedName name="_xlnm.Print_Area" localSheetId="220">'NW394'!$A$1:$K$34</definedName>
    <definedName name="_xlnm.Print_Area" localSheetId="221">'NW396'!$A$1:$K$34</definedName>
    <definedName name="_xlnm.Print_Area" localSheetId="222">'NW397'!$A$1:$K$34</definedName>
    <definedName name="_xlnm.Print_Area" localSheetId="224">'NW403'!$A$1:$K$34</definedName>
    <definedName name="_xlnm.Print_Area" localSheetId="225">'NW404'!$A$1:$K$34</definedName>
    <definedName name="_xlnm.Print_Area" localSheetId="226">'NW405'!$A$1:$K$34</definedName>
    <definedName name="_xlnm.Print_Area" localSheetId="0">Summary!$A$1:$K$34</definedName>
    <definedName name="_xlnm.Print_Area" localSheetId="65">TSH!$A$1:$K$34</definedName>
    <definedName name="_xlnm.Print_Area" localSheetId="229">'WC011'!$A$1:$K$34</definedName>
    <definedName name="_xlnm.Print_Area" localSheetId="230">'WC012'!$A$1:$K$34</definedName>
    <definedName name="_xlnm.Print_Area" localSheetId="231">'WC013'!$A$1:$K$34</definedName>
    <definedName name="_xlnm.Print_Area" localSheetId="232">'WC014'!$A$1:$K$34</definedName>
    <definedName name="_xlnm.Print_Area" localSheetId="233">'WC015'!$A$1:$K$34</definedName>
    <definedName name="_xlnm.Print_Area" localSheetId="235">'WC022'!$A$1:$K$34</definedName>
    <definedName name="_xlnm.Print_Area" localSheetId="236">'WC023'!$A$1:$K$34</definedName>
    <definedName name="_xlnm.Print_Area" localSheetId="237">'WC024'!$A$1:$K$34</definedName>
    <definedName name="_xlnm.Print_Area" localSheetId="238">'WC025'!$A$1:$K$34</definedName>
    <definedName name="_xlnm.Print_Area" localSheetId="239">'WC026'!$A$1:$K$34</definedName>
    <definedName name="_xlnm.Print_Area" localSheetId="241">'WC031'!$A$1:$K$34</definedName>
    <definedName name="_xlnm.Print_Area" localSheetId="242">'WC032'!$A$1:$K$34</definedName>
    <definedName name="_xlnm.Print_Area" localSheetId="243">'WC033'!$A$1:$K$34</definedName>
    <definedName name="_xlnm.Print_Area" localSheetId="244">'WC034'!$A$1:$K$34</definedName>
    <definedName name="_xlnm.Print_Area" localSheetId="246">'WC041'!$A$1:$K$34</definedName>
    <definedName name="_xlnm.Print_Area" localSheetId="247">'WC042'!$A$1:$K$34</definedName>
    <definedName name="_xlnm.Print_Area" localSheetId="248">'WC043'!$A$1:$K$34</definedName>
    <definedName name="_xlnm.Print_Area" localSheetId="249">'WC044'!$A$1:$K$34</definedName>
    <definedName name="_xlnm.Print_Area" localSheetId="250">'WC045'!$A$1:$K$34</definedName>
    <definedName name="_xlnm.Print_Area" localSheetId="251">'WC047'!$A$1:$K$34</definedName>
    <definedName name="_xlnm.Print_Area" localSheetId="252">'WC048'!$A$1:$K$34</definedName>
    <definedName name="_xlnm.Print_Area" localSheetId="254">'WC051'!$A$1:$K$34</definedName>
    <definedName name="_xlnm.Print_Area" localSheetId="255">'WC052'!$A$1:$K$34</definedName>
    <definedName name="_xlnm.Print_Area" localSheetId="256">'WC053'!$A$1:$K$34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58" l="1"/>
  <c r="I33" i="258"/>
  <c r="J32" i="258"/>
  <c r="I32" i="258"/>
  <c r="J31" i="258"/>
  <c r="I31" i="258"/>
  <c r="J30" i="258"/>
  <c r="I30" i="258"/>
  <c r="J29" i="258"/>
  <c r="I29" i="258"/>
  <c r="J28" i="258"/>
  <c r="I28" i="258"/>
  <c r="J26" i="258"/>
  <c r="I26" i="258"/>
  <c r="J25" i="258"/>
  <c r="I25" i="258"/>
  <c r="J24" i="258"/>
  <c r="I24" i="258"/>
  <c r="J23" i="258"/>
  <c r="I23" i="258"/>
  <c r="J22" i="258"/>
  <c r="I22" i="258"/>
  <c r="J19" i="258"/>
  <c r="I19" i="258"/>
  <c r="J18" i="258"/>
  <c r="I18" i="258"/>
  <c r="J17" i="258"/>
  <c r="I17" i="258"/>
  <c r="J16" i="258"/>
  <c r="I16" i="258"/>
  <c r="J15" i="258"/>
  <c r="I15" i="258"/>
  <c r="J14" i="258"/>
  <c r="I14" i="258"/>
  <c r="J13" i="258"/>
  <c r="I13" i="258"/>
  <c r="J11" i="258"/>
  <c r="I11" i="258"/>
  <c r="J10" i="258"/>
  <c r="I10" i="258"/>
  <c r="J9" i="258"/>
  <c r="I9" i="258"/>
  <c r="J8" i="258"/>
  <c r="I8" i="258"/>
  <c r="J33" i="257"/>
  <c r="I33" i="257"/>
  <c r="J32" i="257"/>
  <c r="I32" i="257"/>
  <c r="J31" i="257"/>
  <c r="I31" i="257"/>
  <c r="J30" i="257"/>
  <c r="I30" i="257"/>
  <c r="J29" i="257"/>
  <c r="I29" i="257"/>
  <c r="J28" i="257"/>
  <c r="I28" i="257"/>
  <c r="J26" i="257"/>
  <c r="I26" i="257"/>
  <c r="J25" i="257"/>
  <c r="I25" i="257"/>
  <c r="J24" i="257"/>
  <c r="I24" i="257"/>
  <c r="J23" i="257"/>
  <c r="I23" i="257"/>
  <c r="J22" i="257"/>
  <c r="I22" i="257"/>
  <c r="J19" i="257"/>
  <c r="I19" i="257"/>
  <c r="J18" i="257"/>
  <c r="I18" i="257"/>
  <c r="J17" i="257"/>
  <c r="I17" i="257"/>
  <c r="J16" i="257"/>
  <c r="I16" i="257"/>
  <c r="J15" i="257"/>
  <c r="I15" i="257"/>
  <c r="J14" i="257"/>
  <c r="I14" i="257"/>
  <c r="J13" i="257"/>
  <c r="I13" i="257"/>
  <c r="J11" i="257"/>
  <c r="I11" i="257"/>
  <c r="J10" i="257"/>
  <c r="I10" i="257"/>
  <c r="J9" i="257"/>
  <c r="I9" i="257"/>
  <c r="J8" i="257"/>
  <c r="I8" i="257"/>
  <c r="J33" i="256"/>
  <c r="I33" i="256"/>
  <c r="J32" i="256"/>
  <c r="I32" i="256"/>
  <c r="J31" i="256"/>
  <c r="I31" i="256"/>
  <c r="J30" i="256"/>
  <c r="I30" i="256"/>
  <c r="J29" i="256"/>
  <c r="I29" i="256"/>
  <c r="J28" i="256"/>
  <c r="I28" i="256"/>
  <c r="J26" i="256"/>
  <c r="I26" i="256"/>
  <c r="J25" i="256"/>
  <c r="I25" i="256"/>
  <c r="J24" i="256"/>
  <c r="I24" i="256"/>
  <c r="J23" i="256"/>
  <c r="I23" i="256"/>
  <c r="J22" i="256"/>
  <c r="I22" i="256"/>
  <c r="J19" i="256"/>
  <c r="I19" i="256"/>
  <c r="J18" i="256"/>
  <c r="I18" i="256"/>
  <c r="J17" i="256"/>
  <c r="I17" i="256"/>
  <c r="J16" i="256"/>
  <c r="I16" i="256"/>
  <c r="J15" i="256"/>
  <c r="I15" i="256"/>
  <c r="J14" i="256"/>
  <c r="I14" i="256"/>
  <c r="J13" i="256"/>
  <c r="I13" i="256"/>
  <c r="J11" i="256"/>
  <c r="I11" i="256"/>
  <c r="J10" i="256"/>
  <c r="I10" i="256"/>
  <c r="J9" i="256"/>
  <c r="I9" i="256"/>
  <c r="J8" i="256"/>
  <c r="I8" i="256"/>
  <c r="J33" i="255"/>
  <c r="I33" i="255"/>
  <c r="J32" i="255"/>
  <c r="I32" i="255"/>
  <c r="J31" i="255"/>
  <c r="I31" i="255"/>
  <c r="J30" i="255"/>
  <c r="I30" i="255"/>
  <c r="J29" i="255"/>
  <c r="I29" i="255"/>
  <c r="J28" i="255"/>
  <c r="I28" i="255"/>
  <c r="J26" i="255"/>
  <c r="I26" i="255"/>
  <c r="J25" i="255"/>
  <c r="I25" i="255"/>
  <c r="J24" i="255"/>
  <c r="I24" i="255"/>
  <c r="J23" i="255"/>
  <c r="I23" i="255"/>
  <c r="J22" i="255"/>
  <c r="I22" i="255"/>
  <c r="J19" i="255"/>
  <c r="I19" i="255"/>
  <c r="J18" i="255"/>
  <c r="I18" i="255"/>
  <c r="J17" i="255"/>
  <c r="I17" i="255"/>
  <c r="J16" i="255"/>
  <c r="I16" i="255"/>
  <c r="J15" i="255"/>
  <c r="I15" i="255"/>
  <c r="J14" i="255"/>
  <c r="I14" i="255"/>
  <c r="J13" i="255"/>
  <c r="I13" i="255"/>
  <c r="J11" i="255"/>
  <c r="I11" i="255"/>
  <c r="J10" i="255"/>
  <c r="I10" i="255"/>
  <c r="J9" i="255"/>
  <c r="I9" i="255"/>
  <c r="J8" i="255"/>
  <c r="I8" i="255"/>
  <c r="J33" i="254"/>
  <c r="I33" i="254"/>
  <c r="J32" i="254"/>
  <c r="I32" i="254"/>
  <c r="J31" i="254"/>
  <c r="I31" i="254"/>
  <c r="J30" i="254"/>
  <c r="I30" i="254"/>
  <c r="J29" i="254"/>
  <c r="I29" i="254"/>
  <c r="J28" i="254"/>
  <c r="I28" i="254"/>
  <c r="J26" i="254"/>
  <c r="I26" i="254"/>
  <c r="J25" i="254"/>
  <c r="I25" i="254"/>
  <c r="J24" i="254"/>
  <c r="I24" i="254"/>
  <c r="J23" i="254"/>
  <c r="I23" i="254"/>
  <c r="J22" i="254"/>
  <c r="I22" i="254"/>
  <c r="J19" i="254"/>
  <c r="I19" i="254"/>
  <c r="J18" i="254"/>
  <c r="I18" i="254"/>
  <c r="J17" i="254"/>
  <c r="I17" i="254"/>
  <c r="J16" i="254"/>
  <c r="I16" i="254"/>
  <c r="J15" i="254"/>
  <c r="I15" i="254"/>
  <c r="J14" i="254"/>
  <c r="I14" i="254"/>
  <c r="J13" i="254"/>
  <c r="I13" i="254"/>
  <c r="J11" i="254"/>
  <c r="I11" i="254"/>
  <c r="J10" i="254"/>
  <c r="I10" i="254"/>
  <c r="J9" i="254"/>
  <c r="I9" i="254"/>
  <c r="J8" i="254"/>
  <c r="I8" i="254"/>
  <c r="J33" i="253"/>
  <c r="I33" i="253"/>
  <c r="J32" i="253"/>
  <c r="I32" i="253"/>
  <c r="J31" i="253"/>
  <c r="I31" i="253"/>
  <c r="J30" i="253"/>
  <c r="I30" i="253"/>
  <c r="J29" i="253"/>
  <c r="I29" i="253"/>
  <c r="J28" i="253"/>
  <c r="I28" i="253"/>
  <c r="J26" i="253"/>
  <c r="I26" i="253"/>
  <c r="J25" i="253"/>
  <c r="I25" i="253"/>
  <c r="J24" i="253"/>
  <c r="I24" i="253"/>
  <c r="J23" i="253"/>
  <c r="I23" i="253"/>
  <c r="J22" i="253"/>
  <c r="I22" i="253"/>
  <c r="J19" i="253"/>
  <c r="I19" i="253"/>
  <c r="J18" i="253"/>
  <c r="I18" i="253"/>
  <c r="J17" i="253"/>
  <c r="I17" i="253"/>
  <c r="J16" i="253"/>
  <c r="I16" i="253"/>
  <c r="J15" i="253"/>
  <c r="I15" i="253"/>
  <c r="J14" i="253"/>
  <c r="I14" i="253"/>
  <c r="J13" i="253"/>
  <c r="I13" i="253"/>
  <c r="J11" i="253"/>
  <c r="I11" i="253"/>
  <c r="J10" i="253"/>
  <c r="I10" i="253"/>
  <c r="J9" i="253"/>
  <c r="I9" i="253"/>
  <c r="J8" i="253"/>
  <c r="I8" i="253"/>
  <c r="J33" i="252"/>
  <c r="I33" i="252"/>
  <c r="J32" i="252"/>
  <c r="I32" i="252"/>
  <c r="J31" i="252"/>
  <c r="I31" i="252"/>
  <c r="J30" i="252"/>
  <c r="I30" i="252"/>
  <c r="J29" i="252"/>
  <c r="I29" i="252"/>
  <c r="J28" i="252"/>
  <c r="I28" i="252"/>
  <c r="J26" i="252"/>
  <c r="I26" i="252"/>
  <c r="J25" i="252"/>
  <c r="I25" i="252"/>
  <c r="J24" i="252"/>
  <c r="I24" i="252"/>
  <c r="J23" i="252"/>
  <c r="I23" i="252"/>
  <c r="J22" i="252"/>
  <c r="I22" i="252"/>
  <c r="J19" i="252"/>
  <c r="I19" i="252"/>
  <c r="J18" i="252"/>
  <c r="I18" i="252"/>
  <c r="J17" i="252"/>
  <c r="I17" i="252"/>
  <c r="J16" i="252"/>
  <c r="I16" i="252"/>
  <c r="J15" i="252"/>
  <c r="I15" i="252"/>
  <c r="J14" i="252"/>
  <c r="I14" i="252"/>
  <c r="J13" i="252"/>
  <c r="I13" i="252"/>
  <c r="J11" i="252"/>
  <c r="I11" i="252"/>
  <c r="J10" i="252"/>
  <c r="I10" i="252"/>
  <c r="J9" i="252"/>
  <c r="I9" i="252"/>
  <c r="J8" i="252"/>
  <c r="I8" i="252"/>
  <c r="J33" i="251"/>
  <c r="I33" i="251"/>
  <c r="J32" i="251"/>
  <c r="I32" i="251"/>
  <c r="J31" i="251"/>
  <c r="I31" i="251"/>
  <c r="J30" i="251"/>
  <c r="I30" i="251"/>
  <c r="J29" i="251"/>
  <c r="I29" i="251"/>
  <c r="J28" i="251"/>
  <c r="I28" i="251"/>
  <c r="J26" i="251"/>
  <c r="I26" i="251"/>
  <c r="J25" i="251"/>
  <c r="I25" i="251"/>
  <c r="J24" i="251"/>
  <c r="I24" i="251"/>
  <c r="J23" i="251"/>
  <c r="I23" i="251"/>
  <c r="J22" i="251"/>
  <c r="I22" i="251"/>
  <c r="J19" i="251"/>
  <c r="I19" i="251"/>
  <c r="J18" i="251"/>
  <c r="I18" i="251"/>
  <c r="J17" i="251"/>
  <c r="I17" i="251"/>
  <c r="J16" i="251"/>
  <c r="I16" i="251"/>
  <c r="J15" i="251"/>
  <c r="I15" i="251"/>
  <c r="J14" i="251"/>
  <c r="I14" i="251"/>
  <c r="J13" i="251"/>
  <c r="I13" i="251"/>
  <c r="J11" i="251"/>
  <c r="I11" i="251"/>
  <c r="J10" i="251"/>
  <c r="I10" i="251"/>
  <c r="J9" i="251"/>
  <c r="I9" i="251"/>
  <c r="J8" i="251"/>
  <c r="I8" i="251"/>
  <c r="J33" i="250"/>
  <c r="I33" i="250"/>
  <c r="J32" i="250"/>
  <c r="I32" i="250"/>
  <c r="J31" i="250"/>
  <c r="I31" i="250"/>
  <c r="J30" i="250"/>
  <c r="I30" i="250"/>
  <c r="J29" i="250"/>
  <c r="I29" i="250"/>
  <c r="J28" i="250"/>
  <c r="I28" i="250"/>
  <c r="J26" i="250"/>
  <c r="I26" i="250"/>
  <c r="J25" i="250"/>
  <c r="I25" i="250"/>
  <c r="J24" i="250"/>
  <c r="I24" i="250"/>
  <c r="J23" i="250"/>
  <c r="I23" i="250"/>
  <c r="J22" i="250"/>
  <c r="I22" i="250"/>
  <c r="J19" i="250"/>
  <c r="I19" i="250"/>
  <c r="J18" i="250"/>
  <c r="I18" i="250"/>
  <c r="J17" i="250"/>
  <c r="I17" i="250"/>
  <c r="J16" i="250"/>
  <c r="I16" i="250"/>
  <c r="J15" i="250"/>
  <c r="I15" i="250"/>
  <c r="J14" i="250"/>
  <c r="I14" i="250"/>
  <c r="J13" i="250"/>
  <c r="I13" i="250"/>
  <c r="J11" i="250"/>
  <c r="I11" i="250"/>
  <c r="J10" i="250"/>
  <c r="I10" i="250"/>
  <c r="J9" i="250"/>
  <c r="I9" i="250"/>
  <c r="J8" i="250"/>
  <c r="I8" i="250"/>
  <c r="J33" i="249"/>
  <c r="I33" i="249"/>
  <c r="J32" i="249"/>
  <c r="I32" i="249"/>
  <c r="J31" i="249"/>
  <c r="I31" i="249"/>
  <c r="J30" i="249"/>
  <c r="I30" i="249"/>
  <c r="J29" i="249"/>
  <c r="I29" i="249"/>
  <c r="J28" i="249"/>
  <c r="I28" i="249"/>
  <c r="J26" i="249"/>
  <c r="I26" i="249"/>
  <c r="J25" i="249"/>
  <c r="I25" i="249"/>
  <c r="J24" i="249"/>
  <c r="I24" i="249"/>
  <c r="J23" i="249"/>
  <c r="I23" i="249"/>
  <c r="J22" i="249"/>
  <c r="I22" i="249"/>
  <c r="J19" i="249"/>
  <c r="I19" i="249"/>
  <c r="J18" i="249"/>
  <c r="I18" i="249"/>
  <c r="J17" i="249"/>
  <c r="I17" i="249"/>
  <c r="J16" i="249"/>
  <c r="I16" i="249"/>
  <c r="J15" i="249"/>
  <c r="I15" i="249"/>
  <c r="J14" i="249"/>
  <c r="I14" i="249"/>
  <c r="J13" i="249"/>
  <c r="I13" i="249"/>
  <c r="J11" i="249"/>
  <c r="I11" i="249"/>
  <c r="J10" i="249"/>
  <c r="I10" i="249"/>
  <c r="J9" i="249"/>
  <c r="I9" i="249"/>
  <c r="J8" i="249"/>
  <c r="I8" i="249"/>
  <c r="J33" i="248"/>
  <c r="I33" i="248"/>
  <c r="J32" i="248"/>
  <c r="I32" i="248"/>
  <c r="J31" i="248"/>
  <c r="I31" i="248"/>
  <c r="J30" i="248"/>
  <c r="I30" i="248"/>
  <c r="J29" i="248"/>
  <c r="I29" i="248"/>
  <c r="J28" i="248"/>
  <c r="I28" i="248"/>
  <c r="J26" i="248"/>
  <c r="I26" i="248"/>
  <c r="J25" i="248"/>
  <c r="I25" i="248"/>
  <c r="J24" i="248"/>
  <c r="I24" i="248"/>
  <c r="J23" i="248"/>
  <c r="I23" i="248"/>
  <c r="J22" i="248"/>
  <c r="I22" i="248"/>
  <c r="J19" i="248"/>
  <c r="I19" i="248"/>
  <c r="J18" i="248"/>
  <c r="I18" i="248"/>
  <c r="J17" i="248"/>
  <c r="I17" i="248"/>
  <c r="J16" i="248"/>
  <c r="I16" i="248"/>
  <c r="J15" i="248"/>
  <c r="I15" i="248"/>
  <c r="J14" i="248"/>
  <c r="I14" i="248"/>
  <c r="J13" i="248"/>
  <c r="I13" i="248"/>
  <c r="J11" i="248"/>
  <c r="I11" i="248"/>
  <c r="J10" i="248"/>
  <c r="I10" i="248"/>
  <c r="J9" i="248"/>
  <c r="I9" i="248"/>
  <c r="J8" i="248"/>
  <c r="I8" i="248"/>
  <c r="J33" i="247"/>
  <c r="I33" i="247"/>
  <c r="J32" i="247"/>
  <c r="I32" i="247"/>
  <c r="J31" i="247"/>
  <c r="I31" i="247"/>
  <c r="J30" i="247"/>
  <c r="I30" i="247"/>
  <c r="J29" i="247"/>
  <c r="I29" i="247"/>
  <c r="J28" i="247"/>
  <c r="I28" i="247"/>
  <c r="J26" i="247"/>
  <c r="I26" i="247"/>
  <c r="J25" i="247"/>
  <c r="I25" i="247"/>
  <c r="J24" i="247"/>
  <c r="I24" i="247"/>
  <c r="J23" i="247"/>
  <c r="I23" i="247"/>
  <c r="J22" i="247"/>
  <c r="I22" i="247"/>
  <c r="J19" i="247"/>
  <c r="I19" i="247"/>
  <c r="J18" i="247"/>
  <c r="I18" i="247"/>
  <c r="J17" i="247"/>
  <c r="I17" i="247"/>
  <c r="J16" i="247"/>
  <c r="I16" i="247"/>
  <c r="J15" i="247"/>
  <c r="I15" i="247"/>
  <c r="J14" i="247"/>
  <c r="I14" i="247"/>
  <c r="J13" i="247"/>
  <c r="I13" i="247"/>
  <c r="J11" i="247"/>
  <c r="I11" i="247"/>
  <c r="J10" i="247"/>
  <c r="I10" i="247"/>
  <c r="J9" i="247"/>
  <c r="I9" i="247"/>
  <c r="J8" i="247"/>
  <c r="I8" i="247"/>
  <c r="J33" i="246"/>
  <c r="I33" i="246"/>
  <c r="J32" i="246"/>
  <c r="I32" i="246"/>
  <c r="J31" i="246"/>
  <c r="I31" i="246"/>
  <c r="J30" i="246"/>
  <c r="I30" i="246"/>
  <c r="J29" i="246"/>
  <c r="I29" i="246"/>
  <c r="J28" i="246"/>
  <c r="I28" i="246"/>
  <c r="J26" i="246"/>
  <c r="I26" i="246"/>
  <c r="J25" i="246"/>
  <c r="I25" i="246"/>
  <c r="J24" i="246"/>
  <c r="I24" i="246"/>
  <c r="J23" i="246"/>
  <c r="I23" i="246"/>
  <c r="J22" i="246"/>
  <c r="I22" i="246"/>
  <c r="J19" i="246"/>
  <c r="I19" i="246"/>
  <c r="J18" i="246"/>
  <c r="I18" i="246"/>
  <c r="J17" i="246"/>
  <c r="I17" i="246"/>
  <c r="J16" i="246"/>
  <c r="I16" i="246"/>
  <c r="J15" i="246"/>
  <c r="I15" i="246"/>
  <c r="J14" i="246"/>
  <c r="I14" i="246"/>
  <c r="J13" i="246"/>
  <c r="I13" i="246"/>
  <c r="J11" i="246"/>
  <c r="I11" i="246"/>
  <c r="J10" i="246"/>
  <c r="I10" i="246"/>
  <c r="J9" i="246"/>
  <c r="I9" i="246"/>
  <c r="J8" i="246"/>
  <c r="I8" i="246"/>
  <c r="J33" i="245"/>
  <c r="I33" i="245"/>
  <c r="J32" i="245"/>
  <c r="I32" i="245"/>
  <c r="J31" i="245"/>
  <c r="I31" i="245"/>
  <c r="J30" i="245"/>
  <c r="I30" i="245"/>
  <c r="J29" i="245"/>
  <c r="I29" i="245"/>
  <c r="J28" i="245"/>
  <c r="I28" i="245"/>
  <c r="J26" i="245"/>
  <c r="I26" i="245"/>
  <c r="J25" i="245"/>
  <c r="I25" i="245"/>
  <c r="J24" i="245"/>
  <c r="I24" i="245"/>
  <c r="J23" i="245"/>
  <c r="I23" i="245"/>
  <c r="J22" i="245"/>
  <c r="I22" i="245"/>
  <c r="J19" i="245"/>
  <c r="I19" i="245"/>
  <c r="J18" i="245"/>
  <c r="I18" i="245"/>
  <c r="J17" i="245"/>
  <c r="I17" i="245"/>
  <c r="J16" i="245"/>
  <c r="I16" i="245"/>
  <c r="J15" i="245"/>
  <c r="I15" i="245"/>
  <c r="J14" i="245"/>
  <c r="I14" i="245"/>
  <c r="J13" i="245"/>
  <c r="I13" i="245"/>
  <c r="J11" i="245"/>
  <c r="I11" i="245"/>
  <c r="J10" i="245"/>
  <c r="I10" i="245"/>
  <c r="J9" i="245"/>
  <c r="I9" i="245"/>
  <c r="J8" i="245"/>
  <c r="I8" i="245"/>
  <c r="J33" i="244"/>
  <c r="I33" i="244"/>
  <c r="J32" i="244"/>
  <c r="I32" i="244"/>
  <c r="J31" i="244"/>
  <c r="I31" i="244"/>
  <c r="J30" i="244"/>
  <c r="I30" i="244"/>
  <c r="J29" i="244"/>
  <c r="I29" i="244"/>
  <c r="J28" i="244"/>
  <c r="I28" i="244"/>
  <c r="J26" i="244"/>
  <c r="I26" i="244"/>
  <c r="J25" i="244"/>
  <c r="I25" i="244"/>
  <c r="J24" i="244"/>
  <c r="I24" i="244"/>
  <c r="J23" i="244"/>
  <c r="I23" i="244"/>
  <c r="J22" i="244"/>
  <c r="I22" i="244"/>
  <c r="J19" i="244"/>
  <c r="I19" i="244"/>
  <c r="J18" i="244"/>
  <c r="I18" i="244"/>
  <c r="J17" i="244"/>
  <c r="I17" i="244"/>
  <c r="J16" i="244"/>
  <c r="I16" i="244"/>
  <c r="J15" i="244"/>
  <c r="I15" i="244"/>
  <c r="J14" i="244"/>
  <c r="I14" i="244"/>
  <c r="J13" i="244"/>
  <c r="I13" i="244"/>
  <c r="J11" i="244"/>
  <c r="I11" i="244"/>
  <c r="J10" i="244"/>
  <c r="I10" i="244"/>
  <c r="J9" i="244"/>
  <c r="I9" i="244"/>
  <c r="J8" i="244"/>
  <c r="I8" i="244"/>
  <c r="J33" i="243"/>
  <c r="I33" i="243"/>
  <c r="J32" i="243"/>
  <c r="I32" i="243"/>
  <c r="J31" i="243"/>
  <c r="I31" i="243"/>
  <c r="J30" i="243"/>
  <c r="I30" i="243"/>
  <c r="J29" i="243"/>
  <c r="I29" i="243"/>
  <c r="J28" i="243"/>
  <c r="I28" i="243"/>
  <c r="J26" i="243"/>
  <c r="I26" i="243"/>
  <c r="J25" i="243"/>
  <c r="I25" i="243"/>
  <c r="J24" i="243"/>
  <c r="I24" i="243"/>
  <c r="J23" i="243"/>
  <c r="I23" i="243"/>
  <c r="J22" i="243"/>
  <c r="I22" i="243"/>
  <c r="J19" i="243"/>
  <c r="I19" i="243"/>
  <c r="J18" i="243"/>
  <c r="I18" i="243"/>
  <c r="J17" i="243"/>
  <c r="I17" i="243"/>
  <c r="J16" i="243"/>
  <c r="I16" i="243"/>
  <c r="J15" i="243"/>
  <c r="I15" i="243"/>
  <c r="J14" i="243"/>
  <c r="I14" i="243"/>
  <c r="J13" i="243"/>
  <c r="I13" i="243"/>
  <c r="J11" i="243"/>
  <c r="I11" i="243"/>
  <c r="J10" i="243"/>
  <c r="I10" i="243"/>
  <c r="J9" i="243"/>
  <c r="I9" i="243"/>
  <c r="J8" i="243"/>
  <c r="I8" i="243"/>
  <c r="J33" i="242"/>
  <c r="I33" i="242"/>
  <c r="J32" i="242"/>
  <c r="I32" i="242"/>
  <c r="J31" i="242"/>
  <c r="I31" i="242"/>
  <c r="J30" i="242"/>
  <c r="I30" i="242"/>
  <c r="J29" i="242"/>
  <c r="I29" i="242"/>
  <c r="J28" i="242"/>
  <c r="I28" i="242"/>
  <c r="J26" i="242"/>
  <c r="I26" i="242"/>
  <c r="J25" i="242"/>
  <c r="I25" i="242"/>
  <c r="J24" i="242"/>
  <c r="I24" i="242"/>
  <c r="J23" i="242"/>
  <c r="I23" i="242"/>
  <c r="J22" i="242"/>
  <c r="I22" i="242"/>
  <c r="J19" i="242"/>
  <c r="I19" i="242"/>
  <c r="J18" i="242"/>
  <c r="I18" i="242"/>
  <c r="J17" i="242"/>
  <c r="I17" i="242"/>
  <c r="J16" i="242"/>
  <c r="I16" i="242"/>
  <c r="J15" i="242"/>
  <c r="I15" i="242"/>
  <c r="J14" i="242"/>
  <c r="I14" i="242"/>
  <c r="J13" i="242"/>
  <c r="I13" i="242"/>
  <c r="J11" i="242"/>
  <c r="I11" i="242"/>
  <c r="J10" i="242"/>
  <c r="I10" i="242"/>
  <c r="J9" i="242"/>
  <c r="I9" i="242"/>
  <c r="J8" i="242"/>
  <c r="I8" i="242"/>
  <c r="J33" i="241"/>
  <c r="I33" i="241"/>
  <c r="J32" i="241"/>
  <c r="I32" i="241"/>
  <c r="J31" i="241"/>
  <c r="I31" i="241"/>
  <c r="J30" i="241"/>
  <c r="I30" i="241"/>
  <c r="J29" i="241"/>
  <c r="I29" i="241"/>
  <c r="J28" i="241"/>
  <c r="I28" i="241"/>
  <c r="J26" i="241"/>
  <c r="I26" i="241"/>
  <c r="J25" i="241"/>
  <c r="I25" i="241"/>
  <c r="J24" i="241"/>
  <c r="I24" i="241"/>
  <c r="J23" i="241"/>
  <c r="I23" i="241"/>
  <c r="J22" i="241"/>
  <c r="I22" i="241"/>
  <c r="J19" i="241"/>
  <c r="I19" i="241"/>
  <c r="J18" i="241"/>
  <c r="I18" i="241"/>
  <c r="J17" i="241"/>
  <c r="I17" i="241"/>
  <c r="J16" i="241"/>
  <c r="I16" i="241"/>
  <c r="J15" i="241"/>
  <c r="I15" i="241"/>
  <c r="J14" i="241"/>
  <c r="I14" i="241"/>
  <c r="J13" i="241"/>
  <c r="I13" i="241"/>
  <c r="J11" i="241"/>
  <c r="I11" i="241"/>
  <c r="J10" i="241"/>
  <c r="I10" i="241"/>
  <c r="J9" i="241"/>
  <c r="I9" i="241"/>
  <c r="J8" i="241"/>
  <c r="I8" i="241"/>
  <c r="J33" i="240"/>
  <c r="I33" i="240"/>
  <c r="J32" i="240"/>
  <c r="I32" i="240"/>
  <c r="J31" i="240"/>
  <c r="I31" i="240"/>
  <c r="J30" i="240"/>
  <c r="I30" i="240"/>
  <c r="J29" i="240"/>
  <c r="I29" i="240"/>
  <c r="J28" i="240"/>
  <c r="I28" i="240"/>
  <c r="J26" i="240"/>
  <c r="I26" i="240"/>
  <c r="J25" i="240"/>
  <c r="I25" i="240"/>
  <c r="J24" i="240"/>
  <c r="I24" i="240"/>
  <c r="J23" i="240"/>
  <c r="I23" i="240"/>
  <c r="J22" i="240"/>
  <c r="I22" i="240"/>
  <c r="J19" i="240"/>
  <c r="I19" i="240"/>
  <c r="J18" i="240"/>
  <c r="I18" i="240"/>
  <c r="J17" i="240"/>
  <c r="I17" i="240"/>
  <c r="J16" i="240"/>
  <c r="I16" i="240"/>
  <c r="J15" i="240"/>
  <c r="I15" i="240"/>
  <c r="J14" i="240"/>
  <c r="I14" i="240"/>
  <c r="J13" i="240"/>
  <c r="I13" i="240"/>
  <c r="J11" i="240"/>
  <c r="I11" i="240"/>
  <c r="J10" i="240"/>
  <c r="I10" i="240"/>
  <c r="J9" i="240"/>
  <c r="I9" i="240"/>
  <c r="J8" i="240"/>
  <c r="I8" i="240"/>
  <c r="J33" i="239"/>
  <c r="I33" i="239"/>
  <c r="J32" i="239"/>
  <c r="I32" i="239"/>
  <c r="J31" i="239"/>
  <c r="I31" i="239"/>
  <c r="J30" i="239"/>
  <c r="I30" i="239"/>
  <c r="J29" i="239"/>
  <c r="I29" i="239"/>
  <c r="J28" i="239"/>
  <c r="I28" i="239"/>
  <c r="J26" i="239"/>
  <c r="I26" i="239"/>
  <c r="J25" i="239"/>
  <c r="I25" i="239"/>
  <c r="J24" i="239"/>
  <c r="I24" i="239"/>
  <c r="J23" i="239"/>
  <c r="I23" i="239"/>
  <c r="J22" i="239"/>
  <c r="I22" i="239"/>
  <c r="J19" i="239"/>
  <c r="I19" i="239"/>
  <c r="J18" i="239"/>
  <c r="I18" i="239"/>
  <c r="J17" i="239"/>
  <c r="I17" i="239"/>
  <c r="J16" i="239"/>
  <c r="I16" i="239"/>
  <c r="J15" i="239"/>
  <c r="I15" i="239"/>
  <c r="J14" i="239"/>
  <c r="I14" i="239"/>
  <c r="J13" i="239"/>
  <c r="I13" i="239"/>
  <c r="J11" i="239"/>
  <c r="I11" i="239"/>
  <c r="J10" i="239"/>
  <c r="I10" i="239"/>
  <c r="J9" i="239"/>
  <c r="I9" i="239"/>
  <c r="J8" i="239"/>
  <c r="I8" i="239"/>
  <c r="J33" i="238"/>
  <c r="I33" i="238"/>
  <c r="J32" i="238"/>
  <c r="I32" i="238"/>
  <c r="J31" i="238"/>
  <c r="I31" i="238"/>
  <c r="J30" i="238"/>
  <c r="I30" i="238"/>
  <c r="J29" i="238"/>
  <c r="I29" i="238"/>
  <c r="J28" i="238"/>
  <c r="I28" i="238"/>
  <c r="J26" i="238"/>
  <c r="I26" i="238"/>
  <c r="J25" i="238"/>
  <c r="I25" i="238"/>
  <c r="J24" i="238"/>
  <c r="I24" i="238"/>
  <c r="J23" i="238"/>
  <c r="I23" i="238"/>
  <c r="J22" i="238"/>
  <c r="I22" i="238"/>
  <c r="J19" i="238"/>
  <c r="I19" i="238"/>
  <c r="J18" i="238"/>
  <c r="I18" i="238"/>
  <c r="J17" i="238"/>
  <c r="I17" i="238"/>
  <c r="J16" i="238"/>
  <c r="I16" i="238"/>
  <c r="J15" i="238"/>
  <c r="I15" i="238"/>
  <c r="J14" i="238"/>
  <c r="I14" i="238"/>
  <c r="J13" i="238"/>
  <c r="I13" i="238"/>
  <c r="J11" i="238"/>
  <c r="I11" i="238"/>
  <c r="J10" i="238"/>
  <c r="I10" i="238"/>
  <c r="J9" i="238"/>
  <c r="I9" i="238"/>
  <c r="J8" i="238"/>
  <c r="I8" i="238"/>
  <c r="J33" i="237"/>
  <c r="I33" i="237"/>
  <c r="J32" i="237"/>
  <c r="I32" i="237"/>
  <c r="J31" i="237"/>
  <c r="I31" i="237"/>
  <c r="J30" i="237"/>
  <c r="I30" i="237"/>
  <c r="J29" i="237"/>
  <c r="I29" i="237"/>
  <c r="J28" i="237"/>
  <c r="I28" i="237"/>
  <c r="J26" i="237"/>
  <c r="I26" i="237"/>
  <c r="J25" i="237"/>
  <c r="I25" i="237"/>
  <c r="J24" i="237"/>
  <c r="I24" i="237"/>
  <c r="J23" i="237"/>
  <c r="I23" i="237"/>
  <c r="J22" i="237"/>
  <c r="I22" i="237"/>
  <c r="J19" i="237"/>
  <c r="I19" i="237"/>
  <c r="J18" i="237"/>
  <c r="I18" i="237"/>
  <c r="J17" i="237"/>
  <c r="I17" i="237"/>
  <c r="J16" i="237"/>
  <c r="I16" i="237"/>
  <c r="J15" i="237"/>
  <c r="I15" i="237"/>
  <c r="J14" i="237"/>
  <c r="I14" i="237"/>
  <c r="J13" i="237"/>
  <c r="I13" i="237"/>
  <c r="J11" i="237"/>
  <c r="I11" i="237"/>
  <c r="J10" i="237"/>
  <c r="I10" i="237"/>
  <c r="J9" i="237"/>
  <c r="I9" i="237"/>
  <c r="J8" i="237"/>
  <c r="I8" i="237"/>
  <c r="J33" i="236"/>
  <c r="I33" i="236"/>
  <c r="J32" i="236"/>
  <c r="I32" i="236"/>
  <c r="J31" i="236"/>
  <c r="I31" i="236"/>
  <c r="J30" i="236"/>
  <c r="I30" i="236"/>
  <c r="J29" i="236"/>
  <c r="I29" i="236"/>
  <c r="J28" i="236"/>
  <c r="I28" i="236"/>
  <c r="J26" i="236"/>
  <c r="I26" i="236"/>
  <c r="J25" i="236"/>
  <c r="I25" i="236"/>
  <c r="J24" i="236"/>
  <c r="I24" i="236"/>
  <c r="J23" i="236"/>
  <c r="I23" i="236"/>
  <c r="J22" i="236"/>
  <c r="I22" i="236"/>
  <c r="J19" i="236"/>
  <c r="I19" i="236"/>
  <c r="J18" i="236"/>
  <c r="I18" i="236"/>
  <c r="J17" i="236"/>
  <c r="I17" i="236"/>
  <c r="J16" i="236"/>
  <c r="I16" i="236"/>
  <c r="J15" i="236"/>
  <c r="I15" i="236"/>
  <c r="J14" i="236"/>
  <c r="I14" i="236"/>
  <c r="J13" i="236"/>
  <c r="I13" i="236"/>
  <c r="J11" i="236"/>
  <c r="I11" i="236"/>
  <c r="J10" i="236"/>
  <c r="I10" i="236"/>
  <c r="J9" i="236"/>
  <c r="I9" i="236"/>
  <c r="J8" i="236"/>
  <c r="I8" i="236"/>
  <c r="J33" i="235"/>
  <c r="I33" i="235"/>
  <c r="J32" i="235"/>
  <c r="I32" i="235"/>
  <c r="J31" i="235"/>
  <c r="I31" i="235"/>
  <c r="J30" i="235"/>
  <c r="I30" i="235"/>
  <c r="J29" i="235"/>
  <c r="I29" i="235"/>
  <c r="J28" i="235"/>
  <c r="I28" i="235"/>
  <c r="J26" i="235"/>
  <c r="I26" i="235"/>
  <c r="J25" i="235"/>
  <c r="I25" i="235"/>
  <c r="J24" i="235"/>
  <c r="I24" i="235"/>
  <c r="J23" i="235"/>
  <c r="I23" i="235"/>
  <c r="J22" i="235"/>
  <c r="I22" i="235"/>
  <c r="J19" i="235"/>
  <c r="I19" i="235"/>
  <c r="J18" i="235"/>
  <c r="I18" i="235"/>
  <c r="J17" i="235"/>
  <c r="I17" i="235"/>
  <c r="J16" i="235"/>
  <c r="I16" i="235"/>
  <c r="J15" i="235"/>
  <c r="I15" i="235"/>
  <c r="J14" i="235"/>
  <c r="I14" i="235"/>
  <c r="J13" i="235"/>
  <c r="I13" i="235"/>
  <c r="J11" i="235"/>
  <c r="I11" i="235"/>
  <c r="J10" i="235"/>
  <c r="I10" i="235"/>
  <c r="J9" i="235"/>
  <c r="I9" i="235"/>
  <c r="J8" i="235"/>
  <c r="I8" i="235"/>
  <c r="J33" i="234"/>
  <c r="I33" i="234"/>
  <c r="J32" i="234"/>
  <c r="I32" i="234"/>
  <c r="J31" i="234"/>
  <c r="I31" i="234"/>
  <c r="J30" i="234"/>
  <c r="I30" i="234"/>
  <c r="J29" i="234"/>
  <c r="I29" i="234"/>
  <c r="J28" i="234"/>
  <c r="I28" i="234"/>
  <c r="J26" i="234"/>
  <c r="I26" i="234"/>
  <c r="J25" i="234"/>
  <c r="I25" i="234"/>
  <c r="J24" i="234"/>
  <c r="I24" i="234"/>
  <c r="J23" i="234"/>
  <c r="I23" i="234"/>
  <c r="J22" i="234"/>
  <c r="I22" i="234"/>
  <c r="J19" i="234"/>
  <c r="I19" i="234"/>
  <c r="J18" i="234"/>
  <c r="I18" i="234"/>
  <c r="J17" i="234"/>
  <c r="I17" i="234"/>
  <c r="J16" i="234"/>
  <c r="I16" i="234"/>
  <c r="J15" i="234"/>
  <c r="I15" i="234"/>
  <c r="J14" i="234"/>
  <c r="I14" i="234"/>
  <c r="J13" i="234"/>
  <c r="I13" i="234"/>
  <c r="J11" i="234"/>
  <c r="I11" i="234"/>
  <c r="J10" i="234"/>
  <c r="I10" i="234"/>
  <c r="J9" i="234"/>
  <c r="I9" i="234"/>
  <c r="J8" i="234"/>
  <c r="I8" i="234"/>
  <c r="J33" i="233"/>
  <c r="I33" i="233"/>
  <c r="J32" i="233"/>
  <c r="I32" i="233"/>
  <c r="J31" i="233"/>
  <c r="I31" i="233"/>
  <c r="J30" i="233"/>
  <c r="I30" i="233"/>
  <c r="J29" i="233"/>
  <c r="I29" i="233"/>
  <c r="J28" i="233"/>
  <c r="I28" i="233"/>
  <c r="J26" i="233"/>
  <c r="I26" i="233"/>
  <c r="J25" i="233"/>
  <c r="I25" i="233"/>
  <c r="J24" i="233"/>
  <c r="I24" i="233"/>
  <c r="J23" i="233"/>
  <c r="I23" i="233"/>
  <c r="J22" i="233"/>
  <c r="I22" i="233"/>
  <c r="J19" i="233"/>
  <c r="I19" i="233"/>
  <c r="J18" i="233"/>
  <c r="I18" i="233"/>
  <c r="J17" i="233"/>
  <c r="I17" i="233"/>
  <c r="J16" i="233"/>
  <c r="I16" i="233"/>
  <c r="J15" i="233"/>
  <c r="I15" i="233"/>
  <c r="J14" i="233"/>
  <c r="I14" i="233"/>
  <c r="J13" i="233"/>
  <c r="I13" i="233"/>
  <c r="J11" i="233"/>
  <c r="I11" i="233"/>
  <c r="J10" i="233"/>
  <c r="I10" i="233"/>
  <c r="J9" i="233"/>
  <c r="I9" i="233"/>
  <c r="J8" i="233"/>
  <c r="I8" i="233"/>
  <c r="J33" i="232"/>
  <c r="I33" i="232"/>
  <c r="J32" i="232"/>
  <c r="I32" i="232"/>
  <c r="J31" i="232"/>
  <c r="I31" i="232"/>
  <c r="J30" i="232"/>
  <c r="I30" i="232"/>
  <c r="J29" i="232"/>
  <c r="I29" i="232"/>
  <c r="J28" i="232"/>
  <c r="I28" i="232"/>
  <c r="J26" i="232"/>
  <c r="I26" i="232"/>
  <c r="J25" i="232"/>
  <c r="I25" i="232"/>
  <c r="J24" i="232"/>
  <c r="I24" i="232"/>
  <c r="J23" i="232"/>
  <c r="I23" i="232"/>
  <c r="J22" i="232"/>
  <c r="I22" i="232"/>
  <c r="J19" i="232"/>
  <c r="I19" i="232"/>
  <c r="J18" i="232"/>
  <c r="I18" i="232"/>
  <c r="J17" i="232"/>
  <c r="I17" i="232"/>
  <c r="J16" i="232"/>
  <c r="I16" i="232"/>
  <c r="J15" i="232"/>
  <c r="I15" i="232"/>
  <c r="J14" i="232"/>
  <c r="I14" i="232"/>
  <c r="J13" i="232"/>
  <c r="I13" i="232"/>
  <c r="J11" i="232"/>
  <c r="I11" i="232"/>
  <c r="J10" i="232"/>
  <c r="I10" i="232"/>
  <c r="J9" i="232"/>
  <c r="I9" i="232"/>
  <c r="J8" i="232"/>
  <c r="I8" i="232"/>
  <c r="J33" i="231"/>
  <c r="I33" i="231"/>
  <c r="J32" i="231"/>
  <c r="I32" i="231"/>
  <c r="J31" i="231"/>
  <c r="I31" i="231"/>
  <c r="J30" i="231"/>
  <c r="I30" i="231"/>
  <c r="J29" i="231"/>
  <c r="I29" i="231"/>
  <c r="J28" i="231"/>
  <c r="I28" i="231"/>
  <c r="J26" i="231"/>
  <c r="I26" i="231"/>
  <c r="J25" i="231"/>
  <c r="I25" i="231"/>
  <c r="J24" i="231"/>
  <c r="I24" i="231"/>
  <c r="J23" i="231"/>
  <c r="I23" i="231"/>
  <c r="J22" i="231"/>
  <c r="I22" i="231"/>
  <c r="J19" i="231"/>
  <c r="I19" i="231"/>
  <c r="J18" i="231"/>
  <c r="I18" i="231"/>
  <c r="J17" i="231"/>
  <c r="I17" i="231"/>
  <c r="J16" i="231"/>
  <c r="I16" i="231"/>
  <c r="J15" i="231"/>
  <c r="I15" i="231"/>
  <c r="J14" i="231"/>
  <c r="I14" i="231"/>
  <c r="J13" i="231"/>
  <c r="I13" i="231"/>
  <c r="J11" i="231"/>
  <c r="I11" i="231"/>
  <c r="J10" i="231"/>
  <c r="I10" i="231"/>
  <c r="J9" i="231"/>
  <c r="I9" i="231"/>
  <c r="J8" i="231"/>
  <c r="I8" i="231"/>
  <c r="J33" i="230"/>
  <c r="I33" i="230"/>
  <c r="J32" i="230"/>
  <c r="I32" i="230"/>
  <c r="J31" i="230"/>
  <c r="I31" i="230"/>
  <c r="J30" i="230"/>
  <c r="I30" i="230"/>
  <c r="J29" i="230"/>
  <c r="I29" i="230"/>
  <c r="J28" i="230"/>
  <c r="I28" i="230"/>
  <c r="J26" i="230"/>
  <c r="I26" i="230"/>
  <c r="J25" i="230"/>
  <c r="I25" i="230"/>
  <c r="J24" i="230"/>
  <c r="I24" i="230"/>
  <c r="J23" i="230"/>
  <c r="I23" i="230"/>
  <c r="J22" i="230"/>
  <c r="I22" i="230"/>
  <c r="J19" i="230"/>
  <c r="I19" i="230"/>
  <c r="J18" i="230"/>
  <c r="I18" i="230"/>
  <c r="J17" i="230"/>
  <c r="I17" i="230"/>
  <c r="J16" i="230"/>
  <c r="I16" i="230"/>
  <c r="J15" i="230"/>
  <c r="I15" i="230"/>
  <c r="J14" i="230"/>
  <c r="I14" i="230"/>
  <c r="J13" i="230"/>
  <c r="I13" i="230"/>
  <c r="J11" i="230"/>
  <c r="I11" i="230"/>
  <c r="J10" i="230"/>
  <c r="I10" i="230"/>
  <c r="J9" i="230"/>
  <c r="I9" i="230"/>
  <c r="J8" i="230"/>
  <c r="I8" i="230"/>
  <c r="J33" i="229"/>
  <c r="I33" i="229"/>
  <c r="J32" i="229"/>
  <c r="I32" i="229"/>
  <c r="J31" i="229"/>
  <c r="I31" i="229"/>
  <c r="J30" i="229"/>
  <c r="I30" i="229"/>
  <c r="J29" i="229"/>
  <c r="I29" i="229"/>
  <c r="J28" i="229"/>
  <c r="I28" i="229"/>
  <c r="J26" i="229"/>
  <c r="I26" i="229"/>
  <c r="J25" i="229"/>
  <c r="I25" i="229"/>
  <c r="J24" i="229"/>
  <c r="I24" i="229"/>
  <c r="J23" i="229"/>
  <c r="I23" i="229"/>
  <c r="J22" i="229"/>
  <c r="I22" i="229"/>
  <c r="J19" i="229"/>
  <c r="I19" i="229"/>
  <c r="J18" i="229"/>
  <c r="I18" i="229"/>
  <c r="J17" i="229"/>
  <c r="I17" i="229"/>
  <c r="J16" i="229"/>
  <c r="I16" i="229"/>
  <c r="J15" i="229"/>
  <c r="I15" i="229"/>
  <c r="J14" i="229"/>
  <c r="I14" i="229"/>
  <c r="J13" i="229"/>
  <c r="I13" i="229"/>
  <c r="J11" i="229"/>
  <c r="I11" i="229"/>
  <c r="J10" i="229"/>
  <c r="I10" i="229"/>
  <c r="J9" i="229"/>
  <c r="I9" i="229"/>
  <c r="J8" i="229"/>
  <c r="I8" i="229"/>
  <c r="J33" i="228"/>
  <c r="I33" i="228"/>
  <c r="J32" i="228"/>
  <c r="I32" i="228"/>
  <c r="J31" i="228"/>
  <c r="I31" i="228"/>
  <c r="J30" i="228"/>
  <c r="I30" i="228"/>
  <c r="J29" i="228"/>
  <c r="I29" i="228"/>
  <c r="J28" i="228"/>
  <c r="I28" i="228"/>
  <c r="J26" i="228"/>
  <c r="I26" i="228"/>
  <c r="J25" i="228"/>
  <c r="I25" i="228"/>
  <c r="J24" i="228"/>
  <c r="I24" i="228"/>
  <c r="J23" i="228"/>
  <c r="I23" i="228"/>
  <c r="J22" i="228"/>
  <c r="I22" i="228"/>
  <c r="J19" i="228"/>
  <c r="I19" i="228"/>
  <c r="J18" i="228"/>
  <c r="I18" i="228"/>
  <c r="J17" i="228"/>
  <c r="I17" i="228"/>
  <c r="J16" i="228"/>
  <c r="I16" i="228"/>
  <c r="J15" i="228"/>
  <c r="I15" i="228"/>
  <c r="J14" i="228"/>
  <c r="I14" i="228"/>
  <c r="J13" i="228"/>
  <c r="I13" i="228"/>
  <c r="J11" i="228"/>
  <c r="I11" i="228"/>
  <c r="J10" i="228"/>
  <c r="I10" i="228"/>
  <c r="J9" i="228"/>
  <c r="I9" i="228"/>
  <c r="J8" i="228"/>
  <c r="I8" i="228"/>
  <c r="J33" i="227"/>
  <c r="I33" i="227"/>
  <c r="J32" i="227"/>
  <c r="I32" i="227"/>
  <c r="J31" i="227"/>
  <c r="I31" i="227"/>
  <c r="J30" i="227"/>
  <c r="I30" i="227"/>
  <c r="J29" i="227"/>
  <c r="I29" i="227"/>
  <c r="J28" i="227"/>
  <c r="I28" i="227"/>
  <c r="J26" i="227"/>
  <c r="I26" i="227"/>
  <c r="J25" i="227"/>
  <c r="I25" i="227"/>
  <c r="J24" i="227"/>
  <c r="I24" i="227"/>
  <c r="J23" i="227"/>
  <c r="I23" i="227"/>
  <c r="J22" i="227"/>
  <c r="I22" i="227"/>
  <c r="J19" i="227"/>
  <c r="I19" i="227"/>
  <c r="J18" i="227"/>
  <c r="I18" i="227"/>
  <c r="J17" i="227"/>
  <c r="I17" i="227"/>
  <c r="J16" i="227"/>
  <c r="I16" i="227"/>
  <c r="J15" i="227"/>
  <c r="I15" i="227"/>
  <c r="J14" i="227"/>
  <c r="I14" i="227"/>
  <c r="J13" i="227"/>
  <c r="I13" i="227"/>
  <c r="J11" i="227"/>
  <c r="I11" i="227"/>
  <c r="J10" i="227"/>
  <c r="I10" i="227"/>
  <c r="J9" i="227"/>
  <c r="I9" i="227"/>
  <c r="J8" i="227"/>
  <c r="I8" i="227"/>
  <c r="J33" i="226"/>
  <c r="I33" i="226"/>
  <c r="J32" i="226"/>
  <c r="I32" i="226"/>
  <c r="J31" i="226"/>
  <c r="I31" i="226"/>
  <c r="J30" i="226"/>
  <c r="I30" i="226"/>
  <c r="J29" i="226"/>
  <c r="I29" i="226"/>
  <c r="J28" i="226"/>
  <c r="I28" i="226"/>
  <c r="J26" i="226"/>
  <c r="I26" i="226"/>
  <c r="J25" i="226"/>
  <c r="I25" i="226"/>
  <c r="J24" i="226"/>
  <c r="I24" i="226"/>
  <c r="J23" i="226"/>
  <c r="I23" i="226"/>
  <c r="J22" i="226"/>
  <c r="I22" i="226"/>
  <c r="J19" i="226"/>
  <c r="I19" i="226"/>
  <c r="J18" i="226"/>
  <c r="I18" i="226"/>
  <c r="J17" i="226"/>
  <c r="I17" i="226"/>
  <c r="J16" i="226"/>
  <c r="I16" i="226"/>
  <c r="J15" i="226"/>
  <c r="I15" i="226"/>
  <c r="J14" i="226"/>
  <c r="I14" i="226"/>
  <c r="J13" i="226"/>
  <c r="I13" i="226"/>
  <c r="J11" i="226"/>
  <c r="I11" i="226"/>
  <c r="J10" i="226"/>
  <c r="I10" i="226"/>
  <c r="J9" i="226"/>
  <c r="I9" i="226"/>
  <c r="J8" i="226"/>
  <c r="I8" i="226"/>
  <c r="J33" i="225"/>
  <c r="I33" i="225"/>
  <c r="J32" i="225"/>
  <c r="I32" i="225"/>
  <c r="J31" i="225"/>
  <c r="I31" i="225"/>
  <c r="J30" i="225"/>
  <c r="I30" i="225"/>
  <c r="J29" i="225"/>
  <c r="I29" i="225"/>
  <c r="J28" i="225"/>
  <c r="I28" i="225"/>
  <c r="J26" i="225"/>
  <c r="I26" i="225"/>
  <c r="J25" i="225"/>
  <c r="I25" i="225"/>
  <c r="J24" i="225"/>
  <c r="I24" i="225"/>
  <c r="J23" i="225"/>
  <c r="I23" i="225"/>
  <c r="J22" i="225"/>
  <c r="I22" i="225"/>
  <c r="J19" i="225"/>
  <c r="I19" i="225"/>
  <c r="J18" i="225"/>
  <c r="I18" i="225"/>
  <c r="J17" i="225"/>
  <c r="I17" i="225"/>
  <c r="J16" i="225"/>
  <c r="I16" i="225"/>
  <c r="J15" i="225"/>
  <c r="I15" i="225"/>
  <c r="J14" i="225"/>
  <c r="I14" i="225"/>
  <c r="J13" i="225"/>
  <c r="I13" i="225"/>
  <c r="J11" i="225"/>
  <c r="I11" i="225"/>
  <c r="J10" i="225"/>
  <c r="I10" i="225"/>
  <c r="J9" i="225"/>
  <c r="I9" i="225"/>
  <c r="J8" i="225"/>
  <c r="I8" i="225"/>
  <c r="J33" i="224"/>
  <c r="I33" i="224"/>
  <c r="J32" i="224"/>
  <c r="I32" i="224"/>
  <c r="J31" i="224"/>
  <c r="I31" i="224"/>
  <c r="J30" i="224"/>
  <c r="I30" i="224"/>
  <c r="J29" i="224"/>
  <c r="I29" i="224"/>
  <c r="J28" i="224"/>
  <c r="I28" i="224"/>
  <c r="J26" i="224"/>
  <c r="I26" i="224"/>
  <c r="J25" i="224"/>
  <c r="I25" i="224"/>
  <c r="J24" i="224"/>
  <c r="I24" i="224"/>
  <c r="J23" i="224"/>
  <c r="I23" i="224"/>
  <c r="J22" i="224"/>
  <c r="I22" i="224"/>
  <c r="J19" i="224"/>
  <c r="I19" i="224"/>
  <c r="J18" i="224"/>
  <c r="I18" i="224"/>
  <c r="J17" i="224"/>
  <c r="I17" i="224"/>
  <c r="J16" i="224"/>
  <c r="I16" i="224"/>
  <c r="J15" i="224"/>
  <c r="I15" i="224"/>
  <c r="J14" i="224"/>
  <c r="I14" i="224"/>
  <c r="J13" i="224"/>
  <c r="I13" i="224"/>
  <c r="J11" i="224"/>
  <c r="I11" i="224"/>
  <c r="J10" i="224"/>
  <c r="I10" i="224"/>
  <c r="J9" i="224"/>
  <c r="I9" i="224"/>
  <c r="J8" i="224"/>
  <c r="I8" i="224"/>
  <c r="J33" i="223"/>
  <c r="I33" i="223"/>
  <c r="J32" i="223"/>
  <c r="I32" i="223"/>
  <c r="J31" i="223"/>
  <c r="I31" i="223"/>
  <c r="J30" i="223"/>
  <c r="I30" i="223"/>
  <c r="J29" i="223"/>
  <c r="I29" i="223"/>
  <c r="J28" i="223"/>
  <c r="I28" i="223"/>
  <c r="J26" i="223"/>
  <c r="I26" i="223"/>
  <c r="J25" i="223"/>
  <c r="I25" i="223"/>
  <c r="J24" i="223"/>
  <c r="I24" i="223"/>
  <c r="J23" i="223"/>
  <c r="I23" i="223"/>
  <c r="J22" i="223"/>
  <c r="I22" i="223"/>
  <c r="J19" i="223"/>
  <c r="I19" i="223"/>
  <c r="J18" i="223"/>
  <c r="I18" i="223"/>
  <c r="J17" i="223"/>
  <c r="I17" i="223"/>
  <c r="J16" i="223"/>
  <c r="I16" i="223"/>
  <c r="J15" i="223"/>
  <c r="I15" i="223"/>
  <c r="J14" i="223"/>
  <c r="I14" i="223"/>
  <c r="J13" i="223"/>
  <c r="I13" i="223"/>
  <c r="J11" i="223"/>
  <c r="I11" i="223"/>
  <c r="J10" i="223"/>
  <c r="I10" i="223"/>
  <c r="J9" i="223"/>
  <c r="I9" i="223"/>
  <c r="J8" i="223"/>
  <c r="I8" i="223"/>
  <c r="J33" i="222"/>
  <c r="I33" i="222"/>
  <c r="J32" i="222"/>
  <c r="I32" i="222"/>
  <c r="J31" i="222"/>
  <c r="I31" i="222"/>
  <c r="J30" i="222"/>
  <c r="I30" i="222"/>
  <c r="J29" i="222"/>
  <c r="I29" i="222"/>
  <c r="J28" i="222"/>
  <c r="I28" i="222"/>
  <c r="J26" i="222"/>
  <c r="I26" i="222"/>
  <c r="J25" i="222"/>
  <c r="I25" i="222"/>
  <c r="J24" i="222"/>
  <c r="I24" i="222"/>
  <c r="J23" i="222"/>
  <c r="I23" i="222"/>
  <c r="J22" i="222"/>
  <c r="I22" i="222"/>
  <c r="J19" i="222"/>
  <c r="I19" i="222"/>
  <c r="J18" i="222"/>
  <c r="I18" i="222"/>
  <c r="J17" i="222"/>
  <c r="I17" i="222"/>
  <c r="J16" i="222"/>
  <c r="I16" i="222"/>
  <c r="J15" i="222"/>
  <c r="I15" i="222"/>
  <c r="J14" i="222"/>
  <c r="I14" i="222"/>
  <c r="J13" i="222"/>
  <c r="I13" i="222"/>
  <c r="J11" i="222"/>
  <c r="I11" i="222"/>
  <c r="J10" i="222"/>
  <c r="I10" i="222"/>
  <c r="J9" i="222"/>
  <c r="I9" i="222"/>
  <c r="J8" i="222"/>
  <c r="I8" i="222"/>
  <c r="J33" i="221"/>
  <c r="I33" i="221"/>
  <c r="J32" i="221"/>
  <c r="I32" i="221"/>
  <c r="J31" i="221"/>
  <c r="I31" i="221"/>
  <c r="J30" i="221"/>
  <c r="I30" i="221"/>
  <c r="J29" i="221"/>
  <c r="I29" i="221"/>
  <c r="J28" i="221"/>
  <c r="I28" i="221"/>
  <c r="J26" i="221"/>
  <c r="I26" i="221"/>
  <c r="J25" i="221"/>
  <c r="I25" i="221"/>
  <c r="J24" i="221"/>
  <c r="I24" i="221"/>
  <c r="J23" i="221"/>
  <c r="I23" i="221"/>
  <c r="J22" i="221"/>
  <c r="I22" i="221"/>
  <c r="J19" i="221"/>
  <c r="I19" i="221"/>
  <c r="J18" i="221"/>
  <c r="I18" i="221"/>
  <c r="J17" i="221"/>
  <c r="I17" i="221"/>
  <c r="J16" i="221"/>
  <c r="I16" i="221"/>
  <c r="J15" i="221"/>
  <c r="I15" i="221"/>
  <c r="J14" i="221"/>
  <c r="I14" i="221"/>
  <c r="J13" i="221"/>
  <c r="I13" i="221"/>
  <c r="J11" i="221"/>
  <c r="I11" i="221"/>
  <c r="J10" i="221"/>
  <c r="I10" i="221"/>
  <c r="J9" i="221"/>
  <c r="I9" i="221"/>
  <c r="J8" i="221"/>
  <c r="I8" i="221"/>
  <c r="J33" i="220"/>
  <c r="I33" i="220"/>
  <c r="J32" i="220"/>
  <c r="I32" i="220"/>
  <c r="J31" i="220"/>
  <c r="I31" i="220"/>
  <c r="J30" i="220"/>
  <c r="I30" i="220"/>
  <c r="J29" i="220"/>
  <c r="I29" i="220"/>
  <c r="J28" i="220"/>
  <c r="I28" i="220"/>
  <c r="J26" i="220"/>
  <c r="I26" i="220"/>
  <c r="J25" i="220"/>
  <c r="I25" i="220"/>
  <c r="J24" i="220"/>
  <c r="I24" i="220"/>
  <c r="J23" i="220"/>
  <c r="I23" i="220"/>
  <c r="J22" i="220"/>
  <c r="I22" i="220"/>
  <c r="J19" i="220"/>
  <c r="I19" i="220"/>
  <c r="J18" i="220"/>
  <c r="I18" i="220"/>
  <c r="J17" i="220"/>
  <c r="I17" i="220"/>
  <c r="J16" i="220"/>
  <c r="I16" i="220"/>
  <c r="J15" i="220"/>
  <c r="I15" i="220"/>
  <c r="J14" i="220"/>
  <c r="I14" i="220"/>
  <c r="J13" i="220"/>
  <c r="I13" i="220"/>
  <c r="J11" i="220"/>
  <c r="I11" i="220"/>
  <c r="J10" i="220"/>
  <c r="I10" i="220"/>
  <c r="J9" i="220"/>
  <c r="I9" i="220"/>
  <c r="J8" i="220"/>
  <c r="I8" i="220"/>
  <c r="J33" i="219"/>
  <c r="I33" i="219"/>
  <c r="J32" i="219"/>
  <c r="I32" i="219"/>
  <c r="J31" i="219"/>
  <c r="I31" i="219"/>
  <c r="J30" i="219"/>
  <c r="I30" i="219"/>
  <c r="J29" i="219"/>
  <c r="I29" i="219"/>
  <c r="J28" i="219"/>
  <c r="I28" i="219"/>
  <c r="J26" i="219"/>
  <c r="I26" i="219"/>
  <c r="J25" i="219"/>
  <c r="I25" i="219"/>
  <c r="J24" i="219"/>
  <c r="I24" i="219"/>
  <c r="J23" i="219"/>
  <c r="I23" i="219"/>
  <c r="J22" i="219"/>
  <c r="I22" i="219"/>
  <c r="J19" i="219"/>
  <c r="I19" i="219"/>
  <c r="J18" i="219"/>
  <c r="I18" i="219"/>
  <c r="J17" i="219"/>
  <c r="I17" i="219"/>
  <c r="J16" i="219"/>
  <c r="I16" i="219"/>
  <c r="J15" i="219"/>
  <c r="I15" i="219"/>
  <c r="J14" i="219"/>
  <c r="I14" i="219"/>
  <c r="J13" i="219"/>
  <c r="I13" i="219"/>
  <c r="J11" i="219"/>
  <c r="I11" i="219"/>
  <c r="J10" i="219"/>
  <c r="I10" i="219"/>
  <c r="J9" i="219"/>
  <c r="I9" i="219"/>
  <c r="J8" i="219"/>
  <c r="I8" i="219"/>
  <c r="J33" i="218"/>
  <c r="I33" i="218"/>
  <c r="J32" i="218"/>
  <c r="I32" i="218"/>
  <c r="J31" i="218"/>
  <c r="I31" i="218"/>
  <c r="J30" i="218"/>
  <c r="I30" i="218"/>
  <c r="J29" i="218"/>
  <c r="I29" i="218"/>
  <c r="J28" i="218"/>
  <c r="I28" i="218"/>
  <c r="J26" i="218"/>
  <c r="I26" i="218"/>
  <c r="J25" i="218"/>
  <c r="I25" i="218"/>
  <c r="J24" i="218"/>
  <c r="I24" i="218"/>
  <c r="J23" i="218"/>
  <c r="I23" i="218"/>
  <c r="J22" i="218"/>
  <c r="I22" i="218"/>
  <c r="J19" i="218"/>
  <c r="I19" i="218"/>
  <c r="J18" i="218"/>
  <c r="I18" i="218"/>
  <c r="J17" i="218"/>
  <c r="I17" i="218"/>
  <c r="J16" i="218"/>
  <c r="I16" i="218"/>
  <c r="J15" i="218"/>
  <c r="I15" i="218"/>
  <c r="J14" i="218"/>
  <c r="I14" i="218"/>
  <c r="J13" i="218"/>
  <c r="I13" i="218"/>
  <c r="J11" i="218"/>
  <c r="I11" i="218"/>
  <c r="J10" i="218"/>
  <c r="I10" i="218"/>
  <c r="J9" i="218"/>
  <c r="I9" i="218"/>
  <c r="J8" i="218"/>
  <c r="I8" i="218"/>
  <c r="J33" i="217"/>
  <c r="I33" i="217"/>
  <c r="J32" i="217"/>
  <c r="I32" i="217"/>
  <c r="J31" i="217"/>
  <c r="I31" i="217"/>
  <c r="J30" i="217"/>
  <c r="I30" i="217"/>
  <c r="J29" i="217"/>
  <c r="I29" i="217"/>
  <c r="J28" i="217"/>
  <c r="I28" i="217"/>
  <c r="J26" i="217"/>
  <c r="I26" i="217"/>
  <c r="J25" i="217"/>
  <c r="I25" i="217"/>
  <c r="J24" i="217"/>
  <c r="I24" i="217"/>
  <c r="J23" i="217"/>
  <c r="I23" i="217"/>
  <c r="J22" i="217"/>
  <c r="I22" i="217"/>
  <c r="J19" i="217"/>
  <c r="I19" i="217"/>
  <c r="J18" i="217"/>
  <c r="I18" i="217"/>
  <c r="J17" i="217"/>
  <c r="I17" i="217"/>
  <c r="J16" i="217"/>
  <c r="I16" i="217"/>
  <c r="J15" i="217"/>
  <c r="I15" i="217"/>
  <c r="J14" i="217"/>
  <c r="I14" i="217"/>
  <c r="J13" i="217"/>
  <c r="I13" i="217"/>
  <c r="J11" i="217"/>
  <c r="I11" i="217"/>
  <c r="J10" i="217"/>
  <c r="I10" i="217"/>
  <c r="J9" i="217"/>
  <c r="I9" i="217"/>
  <c r="J8" i="217"/>
  <c r="I8" i="217"/>
  <c r="J33" i="216"/>
  <c r="I33" i="216"/>
  <c r="J32" i="216"/>
  <c r="I32" i="216"/>
  <c r="J31" i="216"/>
  <c r="I31" i="216"/>
  <c r="J30" i="216"/>
  <c r="I30" i="216"/>
  <c r="J29" i="216"/>
  <c r="I29" i="216"/>
  <c r="J28" i="216"/>
  <c r="I28" i="216"/>
  <c r="J26" i="216"/>
  <c r="I26" i="216"/>
  <c r="J25" i="216"/>
  <c r="I25" i="216"/>
  <c r="J24" i="216"/>
  <c r="I24" i="216"/>
  <c r="J23" i="216"/>
  <c r="I23" i="216"/>
  <c r="J22" i="216"/>
  <c r="I22" i="216"/>
  <c r="J19" i="216"/>
  <c r="I19" i="216"/>
  <c r="J18" i="216"/>
  <c r="I18" i="216"/>
  <c r="J17" i="216"/>
  <c r="I17" i="216"/>
  <c r="J16" i="216"/>
  <c r="I16" i="216"/>
  <c r="J15" i="216"/>
  <c r="I15" i="216"/>
  <c r="J14" i="216"/>
  <c r="I14" i="216"/>
  <c r="J13" i="216"/>
  <c r="I13" i="216"/>
  <c r="J11" i="216"/>
  <c r="I11" i="216"/>
  <c r="J10" i="216"/>
  <c r="I10" i="216"/>
  <c r="J9" i="216"/>
  <c r="I9" i="216"/>
  <c r="J8" i="216"/>
  <c r="I8" i="216"/>
  <c r="J33" i="215"/>
  <c r="I33" i="215"/>
  <c r="J32" i="215"/>
  <c r="I32" i="215"/>
  <c r="J31" i="215"/>
  <c r="I31" i="215"/>
  <c r="J30" i="215"/>
  <c r="I30" i="215"/>
  <c r="J29" i="215"/>
  <c r="I29" i="215"/>
  <c r="J28" i="215"/>
  <c r="I28" i="215"/>
  <c r="J26" i="215"/>
  <c r="I26" i="215"/>
  <c r="J25" i="215"/>
  <c r="I25" i="215"/>
  <c r="J24" i="215"/>
  <c r="I24" i="215"/>
  <c r="J23" i="215"/>
  <c r="I23" i="215"/>
  <c r="J22" i="215"/>
  <c r="I22" i="215"/>
  <c r="J19" i="215"/>
  <c r="I19" i="215"/>
  <c r="J18" i="215"/>
  <c r="I18" i="215"/>
  <c r="J17" i="215"/>
  <c r="I17" i="215"/>
  <c r="J16" i="215"/>
  <c r="I16" i="215"/>
  <c r="J15" i="215"/>
  <c r="I15" i="215"/>
  <c r="J14" i="215"/>
  <c r="I14" i="215"/>
  <c r="J13" i="215"/>
  <c r="I13" i="215"/>
  <c r="J11" i="215"/>
  <c r="I11" i="215"/>
  <c r="J10" i="215"/>
  <c r="I10" i="215"/>
  <c r="J9" i="215"/>
  <c r="I9" i="215"/>
  <c r="J8" i="215"/>
  <c r="I8" i="215"/>
  <c r="J33" i="214"/>
  <c r="I33" i="214"/>
  <c r="J32" i="214"/>
  <c r="I32" i="214"/>
  <c r="J31" i="214"/>
  <c r="I31" i="214"/>
  <c r="J30" i="214"/>
  <c r="I30" i="214"/>
  <c r="J29" i="214"/>
  <c r="I29" i="214"/>
  <c r="J28" i="214"/>
  <c r="I28" i="214"/>
  <c r="J26" i="214"/>
  <c r="I26" i="214"/>
  <c r="J25" i="214"/>
  <c r="I25" i="214"/>
  <c r="J24" i="214"/>
  <c r="I24" i="214"/>
  <c r="J23" i="214"/>
  <c r="I23" i="214"/>
  <c r="J22" i="214"/>
  <c r="I22" i="214"/>
  <c r="J19" i="214"/>
  <c r="I19" i="214"/>
  <c r="J18" i="214"/>
  <c r="I18" i="214"/>
  <c r="J17" i="214"/>
  <c r="I17" i="214"/>
  <c r="J16" i="214"/>
  <c r="I16" i="214"/>
  <c r="J15" i="214"/>
  <c r="I15" i="214"/>
  <c r="J14" i="214"/>
  <c r="I14" i="214"/>
  <c r="J13" i="214"/>
  <c r="I13" i="214"/>
  <c r="J11" i="214"/>
  <c r="I11" i="214"/>
  <c r="J10" i="214"/>
  <c r="I10" i="214"/>
  <c r="J9" i="214"/>
  <c r="I9" i="214"/>
  <c r="J8" i="214"/>
  <c r="I8" i="214"/>
  <c r="J33" i="213"/>
  <c r="I33" i="213"/>
  <c r="J32" i="213"/>
  <c r="I32" i="213"/>
  <c r="J31" i="213"/>
  <c r="I31" i="213"/>
  <c r="J30" i="213"/>
  <c r="I30" i="213"/>
  <c r="J29" i="213"/>
  <c r="I29" i="213"/>
  <c r="J28" i="213"/>
  <c r="I28" i="213"/>
  <c r="J26" i="213"/>
  <c r="I26" i="213"/>
  <c r="J25" i="213"/>
  <c r="I25" i="213"/>
  <c r="J24" i="213"/>
  <c r="I24" i="213"/>
  <c r="J23" i="213"/>
  <c r="I23" i="213"/>
  <c r="J22" i="213"/>
  <c r="I22" i="213"/>
  <c r="J19" i="213"/>
  <c r="I19" i="213"/>
  <c r="J18" i="213"/>
  <c r="I18" i="213"/>
  <c r="J17" i="213"/>
  <c r="I17" i="213"/>
  <c r="J16" i="213"/>
  <c r="I16" i="213"/>
  <c r="J15" i="213"/>
  <c r="I15" i="213"/>
  <c r="J14" i="213"/>
  <c r="I14" i="213"/>
  <c r="J13" i="213"/>
  <c r="I13" i="213"/>
  <c r="J11" i="213"/>
  <c r="I11" i="213"/>
  <c r="J10" i="213"/>
  <c r="I10" i="213"/>
  <c r="J9" i="213"/>
  <c r="I9" i="213"/>
  <c r="J8" i="213"/>
  <c r="I8" i="213"/>
  <c r="J33" i="212"/>
  <c r="I33" i="212"/>
  <c r="J32" i="212"/>
  <c r="I32" i="212"/>
  <c r="J31" i="212"/>
  <c r="I31" i="212"/>
  <c r="J30" i="212"/>
  <c r="I30" i="212"/>
  <c r="J29" i="212"/>
  <c r="I29" i="212"/>
  <c r="J28" i="212"/>
  <c r="I28" i="212"/>
  <c r="J26" i="212"/>
  <c r="I26" i="212"/>
  <c r="J25" i="212"/>
  <c r="I25" i="212"/>
  <c r="J24" i="212"/>
  <c r="I24" i="212"/>
  <c r="J23" i="212"/>
  <c r="I23" i="212"/>
  <c r="J22" i="212"/>
  <c r="I22" i="212"/>
  <c r="J19" i="212"/>
  <c r="I19" i="212"/>
  <c r="J18" i="212"/>
  <c r="I18" i="212"/>
  <c r="J17" i="212"/>
  <c r="I17" i="212"/>
  <c r="J16" i="212"/>
  <c r="I16" i="212"/>
  <c r="J15" i="212"/>
  <c r="I15" i="212"/>
  <c r="J14" i="212"/>
  <c r="I14" i="212"/>
  <c r="J13" i="212"/>
  <c r="I13" i="212"/>
  <c r="J11" i="212"/>
  <c r="I11" i="212"/>
  <c r="J10" i="212"/>
  <c r="I10" i="212"/>
  <c r="J9" i="212"/>
  <c r="I9" i="212"/>
  <c r="J8" i="212"/>
  <c r="I8" i="212"/>
  <c r="J33" i="211"/>
  <c r="I33" i="211"/>
  <c r="J32" i="211"/>
  <c r="I32" i="211"/>
  <c r="J31" i="211"/>
  <c r="I31" i="211"/>
  <c r="J30" i="211"/>
  <c r="I30" i="211"/>
  <c r="J29" i="211"/>
  <c r="I29" i="211"/>
  <c r="J28" i="211"/>
  <c r="I28" i="211"/>
  <c r="J26" i="211"/>
  <c r="I26" i="211"/>
  <c r="J25" i="211"/>
  <c r="I25" i="211"/>
  <c r="J24" i="211"/>
  <c r="I24" i="211"/>
  <c r="J23" i="211"/>
  <c r="I23" i="211"/>
  <c r="J22" i="211"/>
  <c r="I22" i="211"/>
  <c r="J19" i="211"/>
  <c r="I19" i="211"/>
  <c r="J18" i="211"/>
  <c r="I18" i="211"/>
  <c r="J17" i="211"/>
  <c r="I17" i="211"/>
  <c r="J16" i="211"/>
  <c r="I16" i="211"/>
  <c r="J15" i="211"/>
  <c r="I15" i="211"/>
  <c r="J14" i="211"/>
  <c r="I14" i="211"/>
  <c r="J13" i="211"/>
  <c r="I13" i="211"/>
  <c r="J11" i="211"/>
  <c r="I11" i="211"/>
  <c r="J10" i="211"/>
  <c r="I10" i="211"/>
  <c r="J9" i="211"/>
  <c r="I9" i="211"/>
  <c r="J8" i="211"/>
  <c r="I8" i="211"/>
  <c r="J33" i="210"/>
  <c r="I33" i="210"/>
  <c r="J32" i="210"/>
  <c r="I32" i="210"/>
  <c r="J31" i="210"/>
  <c r="I31" i="210"/>
  <c r="J30" i="210"/>
  <c r="I30" i="210"/>
  <c r="J29" i="210"/>
  <c r="I29" i="210"/>
  <c r="J28" i="210"/>
  <c r="I28" i="210"/>
  <c r="J26" i="210"/>
  <c r="I26" i="210"/>
  <c r="J25" i="210"/>
  <c r="I25" i="210"/>
  <c r="J24" i="210"/>
  <c r="I24" i="210"/>
  <c r="J23" i="210"/>
  <c r="I23" i="210"/>
  <c r="J22" i="210"/>
  <c r="I22" i="210"/>
  <c r="J19" i="210"/>
  <c r="I19" i="210"/>
  <c r="J18" i="210"/>
  <c r="I18" i="210"/>
  <c r="J17" i="210"/>
  <c r="I17" i="210"/>
  <c r="J16" i="210"/>
  <c r="I16" i="210"/>
  <c r="J15" i="210"/>
  <c r="I15" i="210"/>
  <c r="J14" i="210"/>
  <c r="I14" i="210"/>
  <c r="J13" i="210"/>
  <c r="I13" i="210"/>
  <c r="J11" i="210"/>
  <c r="I11" i="210"/>
  <c r="J10" i="210"/>
  <c r="I10" i="210"/>
  <c r="J9" i="210"/>
  <c r="I9" i="210"/>
  <c r="J8" i="210"/>
  <c r="I8" i="210"/>
  <c r="J33" i="209"/>
  <c r="I33" i="209"/>
  <c r="J32" i="209"/>
  <c r="I32" i="209"/>
  <c r="J31" i="209"/>
  <c r="I31" i="209"/>
  <c r="J30" i="209"/>
  <c r="I30" i="209"/>
  <c r="J29" i="209"/>
  <c r="I29" i="209"/>
  <c r="J28" i="209"/>
  <c r="I28" i="209"/>
  <c r="J26" i="209"/>
  <c r="I26" i="209"/>
  <c r="J25" i="209"/>
  <c r="I25" i="209"/>
  <c r="J24" i="209"/>
  <c r="I24" i="209"/>
  <c r="J23" i="209"/>
  <c r="I23" i="209"/>
  <c r="J22" i="209"/>
  <c r="I22" i="209"/>
  <c r="J19" i="209"/>
  <c r="I19" i="209"/>
  <c r="J18" i="209"/>
  <c r="I18" i="209"/>
  <c r="J17" i="209"/>
  <c r="I17" i="209"/>
  <c r="J16" i="209"/>
  <c r="I16" i="209"/>
  <c r="J15" i="209"/>
  <c r="I15" i="209"/>
  <c r="J14" i="209"/>
  <c r="I14" i="209"/>
  <c r="J13" i="209"/>
  <c r="I13" i="209"/>
  <c r="J11" i="209"/>
  <c r="I11" i="209"/>
  <c r="J10" i="209"/>
  <c r="I10" i="209"/>
  <c r="J9" i="209"/>
  <c r="I9" i="209"/>
  <c r="J8" i="209"/>
  <c r="I8" i="209"/>
  <c r="J33" i="208"/>
  <c r="I33" i="208"/>
  <c r="J32" i="208"/>
  <c r="I32" i="208"/>
  <c r="J31" i="208"/>
  <c r="I31" i="208"/>
  <c r="J30" i="208"/>
  <c r="I30" i="208"/>
  <c r="J29" i="208"/>
  <c r="I29" i="208"/>
  <c r="J28" i="208"/>
  <c r="I28" i="208"/>
  <c r="J26" i="208"/>
  <c r="I26" i="208"/>
  <c r="J25" i="208"/>
  <c r="I25" i="208"/>
  <c r="J24" i="208"/>
  <c r="I24" i="208"/>
  <c r="J23" i="208"/>
  <c r="I23" i="208"/>
  <c r="J22" i="208"/>
  <c r="I22" i="208"/>
  <c r="J19" i="208"/>
  <c r="I19" i="208"/>
  <c r="J18" i="208"/>
  <c r="I18" i="208"/>
  <c r="J17" i="208"/>
  <c r="I17" i="208"/>
  <c r="J16" i="208"/>
  <c r="I16" i="208"/>
  <c r="J15" i="208"/>
  <c r="I15" i="208"/>
  <c r="J14" i="208"/>
  <c r="I14" i="208"/>
  <c r="J13" i="208"/>
  <c r="I13" i="208"/>
  <c r="J11" i="208"/>
  <c r="I11" i="208"/>
  <c r="J10" i="208"/>
  <c r="I10" i="208"/>
  <c r="J9" i="208"/>
  <c r="I9" i="208"/>
  <c r="J8" i="208"/>
  <c r="I8" i="208"/>
  <c r="J33" i="207"/>
  <c r="I33" i="207"/>
  <c r="J32" i="207"/>
  <c r="I32" i="207"/>
  <c r="J31" i="207"/>
  <c r="I31" i="207"/>
  <c r="J30" i="207"/>
  <c r="I30" i="207"/>
  <c r="J29" i="207"/>
  <c r="I29" i="207"/>
  <c r="J28" i="207"/>
  <c r="I28" i="207"/>
  <c r="J26" i="207"/>
  <c r="I26" i="207"/>
  <c r="J25" i="207"/>
  <c r="I25" i="207"/>
  <c r="J24" i="207"/>
  <c r="I24" i="207"/>
  <c r="J23" i="207"/>
  <c r="I23" i="207"/>
  <c r="J22" i="207"/>
  <c r="I22" i="207"/>
  <c r="J19" i="207"/>
  <c r="I19" i="207"/>
  <c r="J18" i="207"/>
  <c r="I18" i="207"/>
  <c r="J17" i="207"/>
  <c r="I17" i="207"/>
  <c r="J16" i="207"/>
  <c r="I16" i="207"/>
  <c r="J15" i="207"/>
  <c r="I15" i="207"/>
  <c r="J14" i="207"/>
  <c r="I14" i="207"/>
  <c r="J13" i="207"/>
  <c r="I13" i="207"/>
  <c r="J11" i="207"/>
  <c r="I11" i="207"/>
  <c r="J10" i="207"/>
  <c r="I10" i="207"/>
  <c r="J9" i="207"/>
  <c r="I9" i="207"/>
  <c r="J8" i="207"/>
  <c r="I8" i="207"/>
  <c r="J33" i="206"/>
  <c r="I33" i="206"/>
  <c r="J32" i="206"/>
  <c r="I32" i="206"/>
  <c r="J31" i="206"/>
  <c r="I31" i="206"/>
  <c r="J30" i="206"/>
  <c r="I30" i="206"/>
  <c r="J29" i="206"/>
  <c r="I29" i="206"/>
  <c r="J28" i="206"/>
  <c r="I28" i="206"/>
  <c r="J26" i="206"/>
  <c r="I26" i="206"/>
  <c r="J25" i="206"/>
  <c r="I25" i="206"/>
  <c r="J24" i="206"/>
  <c r="I24" i="206"/>
  <c r="J23" i="206"/>
  <c r="I23" i="206"/>
  <c r="J22" i="206"/>
  <c r="I22" i="206"/>
  <c r="J19" i="206"/>
  <c r="I19" i="206"/>
  <c r="J18" i="206"/>
  <c r="I18" i="206"/>
  <c r="J17" i="206"/>
  <c r="I17" i="206"/>
  <c r="J16" i="206"/>
  <c r="I16" i="206"/>
  <c r="J15" i="206"/>
  <c r="I15" i="206"/>
  <c r="J14" i="206"/>
  <c r="I14" i="206"/>
  <c r="J13" i="206"/>
  <c r="I13" i="206"/>
  <c r="J11" i="206"/>
  <c r="I11" i="206"/>
  <c r="J10" i="206"/>
  <c r="I10" i="206"/>
  <c r="J9" i="206"/>
  <c r="I9" i="206"/>
  <c r="J8" i="206"/>
  <c r="I8" i="206"/>
  <c r="J33" i="205"/>
  <c r="I33" i="205"/>
  <c r="J32" i="205"/>
  <c r="I32" i="205"/>
  <c r="J31" i="205"/>
  <c r="I31" i="205"/>
  <c r="J30" i="205"/>
  <c r="I30" i="205"/>
  <c r="J29" i="205"/>
  <c r="I29" i="205"/>
  <c r="J28" i="205"/>
  <c r="I28" i="205"/>
  <c r="J26" i="205"/>
  <c r="I26" i="205"/>
  <c r="J25" i="205"/>
  <c r="I25" i="205"/>
  <c r="J24" i="205"/>
  <c r="I24" i="205"/>
  <c r="J23" i="205"/>
  <c r="I23" i="205"/>
  <c r="J22" i="205"/>
  <c r="I22" i="205"/>
  <c r="J19" i="205"/>
  <c r="I19" i="205"/>
  <c r="J18" i="205"/>
  <c r="I18" i="205"/>
  <c r="J17" i="205"/>
  <c r="I17" i="205"/>
  <c r="J16" i="205"/>
  <c r="I16" i="205"/>
  <c r="J15" i="205"/>
  <c r="I15" i="205"/>
  <c r="J14" i="205"/>
  <c r="I14" i="205"/>
  <c r="J13" i="205"/>
  <c r="I13" i="205"/>
  <c r="J11" i="205"/>
  <c r="I11" i="205"/>
  <c r="J10" i="205"/>
  <c r="I10" i="205"/>
  <c r="J9" i="205"/>
  <c r="I9" i="205"/>
  <c r="J8" i="205"/>
  <c r="I8" i="205"/>
  <c r="J33" i="204"/>
  <c r="I33" i="204"/>
  <c r="J32" i="204"/>
  <c r="I32" i="204"/>
  <c r="J31" i="204"/>
  <c r="I31" i="204"/>
  <c r="J30" i="204"/>
  <c r="I30" i="204"/>
  <c r="J29" i="204"/>
  <c r="I29" i="204"/>
  <c r="J28" i="204"/>
  <c r="I28" i="204"/>
  <c r="J26" i="204"/>
  <c r="I26" i="204"/>
  <c r="J25" i="204"/>
  <c r="I25" i="204"/>
  <c r="J24" i="204"/>
  <c r="I24" i="204"/>
  <c r="J23" i="204"/>
  <c r="I23" i="204"/>
  <c r="J22" i="204"/>
  <c r="I22" i="204"/>
  <c r="J19" i="204"/>
  <c r="I19" i="204"/>
  <c r="J18" i="204"/>
  <c r="I18" i="204"/>
  <c r="J17" i="204"/>
  <c r="I17" i="204"/>
  <c r="J16" i="204"/>
  <c r="I16" i="204"/>
  <c r="J15" i="204"/>
  <c r="I15" i="204"/>
  <c r="J14" i="204"/>
  <c r="I14" i="204"/>
  <c r="J13" i="204"/>
  <c r="I13" i="204"/>
  <c r="J11" i="204"/>
  <c r="I11" i="204"/>
  <c r="J10" i="204"/>
  <c r="I10" i="204"/>
  <c r="J9" i="204"/>
  <c r="I9" i="204"/>
  <c r="J8" i="204"/>
  <c r="I8" i="204"/>
  <c r="J33" i="203"/>
  <c r="I33" i="203"/>
  <c r="J32" i="203"/>
  <c r="I32" i="203"/>
  <c r="J31" i="203"/>
  <c r="I31" i="203"/>
  <c r="J30" i="203"/>
  <c r="I30" i="203"/>
  <c r="J29" i="203"/>
  <c r="I29" i="203"/>
  <c r="J28" i="203"/>
  <c r="I28" i="203"/>
  <c r="J26" i="203"/>
  <c r="I26" i="203"/>
  <c r="J25" i="203"/>
  <c r="I25" i="203"/>
  <c r="J24" i="203"/>
  <c r="I24" i="203"/>
  <c r="J23" i="203"/>
  <c r="I23" i="203"/>
  <c r="J22" i="203"/>
  <c r="I22" i="203"/>
  <c r="J19" i="203"/>
  <c r="I19" i="203"/>
  <c r="J18" i="203"/>
  <c r="I18" i="203"/>
  <c r="J17" i="203"/>
  <c r="I17" i="203"/>
  <c r="J16" i="203"/>
  <c r="I16" i="203"/>
  <c r="J15" i="203"/>
  <c r="I15" i="203"/>
  <c r="J14" i="203"/>
  <c r="I14" i="203"/>
  <c r="J13" i="203"/>
  <c r="I13" i="203"/>
  <c r="J11" i="203"/>
  <c r="I11" i="203"/>
  <c r="J10" i="203"/>
  <c r="I10" i="203"/>
  <c r="J9" i="203"/>
  <c r="I9" i="203"/>
  <c r="J8" i="203"/>
  <c r="I8" i="203"/>
  <c r="J33" i="202"/>
  <c r="I33" i="202"/>
  <c r="J32" i="202"/>
  <c r="I32" i="202"/>
  <c r="J31" i="202"/>
  <c r="I31" i="202"/>
  <c r="J30" i="202"/>
  <c r="I30" i="202"/>
  <c r="J29" i="202"/>
  <c r="I29" i="202"/>
  <c r="J28" i="202"/>
  <c r="I28" i="202"/>
  <c r="J26" i="202"/>
  <c r="I26" i="202"/>
  <c r="J25" i="202"/>
  <c r="I25" i="202"/>
  <c r="J24" i="202"/>
  <c r="I24" i="202"/>
  <c r="J23" i="202"/>
  <c r="I23" i="202"/>
  <c r="J22" i="202"/>
  <c r="I22" i="202"/>
  <c r="J19" i="202"/>
  <c r="I19" i="202"/>
  <c r="J18" i="202"/>
  <c r="I18" i="202"/>
  <c r="J17" i="202"/>
  <c r="I17" i="202"/>
  <c r="J16" i="202"/>
  <c r="I16" i="202"/>
  <c r="J15" i="202"/>
  <c r="I15" i="202"/>
  <c r="J14" i="202"/>
  <c r="I14" i="202"/>
  <c r="J13" i="202"/>
  <c r="I13" i="202"/>
  <c r="J11" i="202"/>
  <c r="I11" i="202"/>
  <c r="J10" i="202"/>
  <c r="I10" i="202"/>
  <c r="J9" i="202"/>
  <c r="I9" i="202"/>
  <c r="J8" i="202"/>
  <c r="I8" i="202"/>
  <c r="J33" i="201"/>
  <c r="I33" i="201"/>
  <c r="J32" i="201"/>
  <c r="I32" i="201"/>
  <c r="J31" i="201"/>
  <c r="I31" i="201"/>
  <c r="J30" i="201"/>
  <c r="I30" i="201"/>
  <c r="J29" i="201"/>
  <c r="I29" i="201"/>
  <c r="J28" i="201"/>
  <c r="I28" i="201"/>
  <c r="J26" i="201"/>
  <c r="I26" i="201"/>
  <c r="J25" i="201"/>
  <c r="I25" i="201"/>
  <c r="J24" i="201"/>
  <c r="I24" i="201"/>
  <c r="J23" i="201"/>
  <c r="I23" i="201"/>
  <c r="J22" i="201"/>
  <c r="I22" i="201"/>
  <c r="J19" i="201"/>
  <c r="I19" i="201"/>
  <c r="J18" i="201"/>
  <c r="I18" i="201"/>
  <c r="J17" i="201"/>
  <c r="I17" i="201"/>
  <c r="J16" i="201"/>
  <c r="I16" i="201"/>
  <c r="J15" i="201"/>
  <c r="I15" i="201"/>
  <c r="J14" i="201"/>
  <c r="I14" i="201"/>
  <c r="J13" i="201"/>
  <c r="I13" i="201"/>
  <c r="J11" i="201"/>
  <c r="I11" i="201"/>
  <c r="J10" i="201"/>
  <c r="I10" i="201"/>
  <c r="J9" i="201"/>
  <c r="I9" i="201"/>
  <c r="J8" i="201"/>
  <c r="I8" i="201"/>
  <c r="J33" i="200"/>
  <c r="I33" i="200"/>
  <c r="J32" i="200"/>
  <c r="I32" i="200"/>
  <c r="J31" i="200"/>
  <c r="I31" i="200"/>
  <c r="J30" i="200"/>
  <c r="I30" i="200"/>
  <c r="J29" i="200"/>
  <c r="I29" i="200"/>
  <c r="J28" i="200"/>
  <c r="I28" i="200"/>
  <c r="J26" i="200"/>
  <c r="I26" i="200"/>
  <c r="J25" i="200"/>
  <c r="I25" i="200"/>
  <c r="J24" i="200"/>
  <c r="I24" i="200"/>
  <c r="J23" i="200"/>
  <c r="I23" i="200"/>
  <c r="J22" i="200"/>
  <c r="I22" i="200"/>
  <c r="J19" i="200"/>
  <c r="I19" i="200"/>
  <c r="J18" i="200"/>
  <c r="I18" i="200"/>
  <c r="J17" i="200"/>
  <c r="I17" i="200"/>
  <c r="J16" i="200"/>
  <c r="I16" i="200"/>
  <c r="J15" i="200"/>
  <c r="I15" i="200"/>
  <c r="J14" i="200"/>
  <c r="I14" i="200"/>
  <c r="J13" i="200"/>
  <c r="I13" i="200"/>
  <c r="J11" i="200"/>
  <c r="I11" i="200"/>
  <c r="J10" i="200"/>
  <c r="I10" i="200"/>
  <c r="J9" i="200"/>
  <c r="I9" i="200"/>
  <c r="J8" i="200"/>
  <c r="I8" i="200"/>
  <c r="J33" i="199"/>
  <c r="I33" i="199"/>
  <c r="J32" i="199"/>
  <c r="I32" i="199"/>
  <c r="J31" i="199"/>
  <c r="I31" i="199"/>
  <c r="J30" i="199"/>
  <c r="I30" i="199"/>
  <c r="J29" i="199"/>
  <c r="I29" i="199"/>
  <c r="J28" i="199"/>
  <c r="I28" i="199"/>
  <c r="J26" i="199"/>
  <c r="I26" i="199"/>
  <c r="J25" i="199"/>
  <c r="I25" i="199"/>
  <c r="J24" i="199"/>
  <c r="I24" i="199"/>
  <c r="J23" i="199"/>
  <c r="I23" i="199"/>
  <c r="J22" i="199"/>
  <c r="I22" i="199"/>
  <c r="J19" i="199"/>
  <c r="I19" i="199"/>
  <c r="J18" i="199"/>
  <c r="I18" i="199"/>
  <c r="J17" i="199"/>
  <c r="I17" i="199"/>
  <c r="J16" i="199"/>
  <c r="I16" i="199"/>
  <c r="J15" i="199"/>
  <c r="I15" i="199"/>
  <c r="J14" i="199"/>
  <c r="I14" i="199"/>
  <c r="J13" i="199"/>
  <c r="I13" i="199"/>
  <c r="J11" i="199"/>
  <c r="I11" i="199"/>
  <c r="J10" i="199"/>
  <c r="I10" i="199"/>
  <c r="J9" i="199"/>
  <c r="I9" i="199"/>
  <c r="J8" i="199"/>
  <c r="I8" i="199"/>
  <c r="J33" i="198"/>
  <c r="I33" i="198"/>
  <c r="J32" i="198"/>
  <c r="I32" i="198"/>
  <c r="J31" i="198"/>
  <c r="I31" i="198"/>
  <c r="J30" i="198"/>
  <c r="I30" i="198"/>
  <c r="J29" i="198"/>
  <c r="I29" i="198"/>
  <c r="J28" i="198"/>
  <c r="I28" i="198"/>
  <c r="J26" i="198"/>
  <c r="I26" i="198"/>
  <c r="J25" i="198"/>
  <c r="I25" i="198"/>
  <c r="J24" i="198"/>
  <c r="I24" i="198"/>
  <c r="J23" i="198"/>
  <c r="I23" i="198"/>
  <c r="J22" i="198"/>
  <c r="I22" i="198"/>
  <c r="J19" i="198"/>
  <c r="I19" i="198"/>
  <c r="J18" i="198"/>
  <c r="I18" i="198"/>
  <c r="J17" i="198"/>
  <c r="I17" i="198"/>
  <c r="J16" i="198"/>
  <c r="I16" i="198"/>
  <c r="J15" i="198"/>
  <c r="I15" i="198"/>
  <c r="J14" i="198"/>
  <c r="I14" i="198"/>
  <c r="J13" i="198"/>
  <c r="I13" i="198"/>
  <c r="J11" i="198"/>
  <c r="I11" i="198"/>
  <c r="J10" i="198"/>
  <c r="I10" i="198"/>
  <c r="J9" i="198"/>
  <c r="I9" i="198"/>
  <c r="J8" i="198"/>
  <c r="I8" i="198"/>
  <c r="J33" i="197"/>
  <c r="I33" i="197"/>
  <c r="J32" i="197"/>
  <c r="I32" i="197"/>
  <c r="J31" i="197"/>
  <c r="I31" i="197"/>
  <c r="J30" i="197"/>
  <c r="I30" i="197"/>
  <c r="J29" i="197"/>
  <c r="I29" i="197"/>
  <c r="J28" i="197"/>
  <c r="I28" i="197"/>
  <c r="J26" i="197"/>
  <c r="I26" i="197"/>
  <c r="J25" i="197"/>
  <c r="I25" i="197"/>
  <c r="J24" i="197"/>
  <c r="I24" i="197"/>
  <c r="J23" i="197"/>
  <c r="I23" i="197"/>
  <c r="J22" i="197"/>
  <c r="I22" i="197"/>
  <c r="J19" i="197"/>
  <c r="I19" i="197"/>
  <c r="J18" i="197"/>
  <c r="I18" i="197"/>
  <c r="J17" i="197"/>
  <c r="I17" i="197"/>
  <c r="J16" i="197"/>
  <c r="I16" i="197"/>
  <c r="J15" i="197"/>
  <c r="I15" i="197"/>
  <c r="J14" i="197"/>
  <c r="I14" i="197"/>
  <c r="J13" i="197"/>
  <c r="I13" i="197"/>
  <c r="J11" i="197"/>
  <c r="I11" i="197"/>
  <c r="J10" i="197"/>
  <c r="I10" i="197"/>
  <c r="J9" i="197"/>
  <c r="I9" i="197"/>
  <c r="J8" i="197"/>
  <c r="I8" i="197"/>
  <c r="J33" i="196"/>
  <c r="I33" i="196"/>
  <c r="J32" i="196"/>
  <c r="I32" i="196"/>
  <c r="J31" i="196"/>
  <c r="I31" i="196"/>
  <c r="J30" i="196"/>
  <c r="I30" i="196"/>
  <c r="J29" i="196"/>
  <c r="I29" i="196"/>
  <c r="J28" i="196"/>
  <c r="I28" i="196"/>
  <c r="J26" i="196"/>
  <c r="I26" i="196"/>
  <c r="J25" i="196"/>
  <c r="I25" i="196"/>
  <c r="J24" i="196"/>
  <c r="I24" i="196"/>
  <c r="J23" i="196"/>
  <c r="I23" i="196"/>
  <c r="J22" i="196"/>
  <c r="I22" i="196"/>
  <c r="J19" i="196"/>
  <c r="I19" i="196"/>
  <c r="J18" i="196"/>
  <c r="I18" i="196"/>
  <c r="J17" i="196"/>
  <c r="I17" i="196"/>
  <c r="J16" i="196"/>
  <c r="I16" i="196"/>
  <c r="J15" i="196"/>
  <c r="I15" i="196"/>
  <c r="J14" i="196"/>
  <c r="I14" i="196"/>
  <c r="J13" i="196"/>
  <c r="I13" i="196"/>
  <c r="J11" i="196"/>
  <c r="I11" i="196"/>
  <c r="J10" i="196"/>
  <c r="I10" i="196"/>
  <c r="J9" i="196"/>
  <c r="I9" i="196"/>
  <c r="J8" i="196"/>
  <c r="I8" i="196"/>
  <c r="J33" i="195"/>
  <c r="I33" i="195"/>
  <c r="J32" i="195"/>
  <c r="I32" i="195"/>
  <c r="J31" i="195"/>
  <c r="I31" i="195"/>
  <c r="J30" i="195"/>
  <c r="I30" i="195"/>
  <c r="J29" i="195"/>
  <c r="I29" i="195"/>
  <c r="J28" i="195"/>
  <c r="I28" i="195"/>
  <c r="J26" i="195"/>
  <c r="I26" i="195"/>
  <c r="J25" i="195"/>
  <c r="I25" i="195"/>
  <c r="J24" i="195"/>
  <c r="I24" i="195"/>
  <c r="J23" i="195"/>
  <c r="I23" i="195"/>
  <c r="J22" i="195"/>
  <c r="I22" i="195"/>
  <c r="J19" i="195"/>
  <c r="I19" i="195"/>
  <c r="J18" i="195"/>
  <c r="I18" i="195"/>
  <c r="J17" i="195"/>
  <c r="I17" i="195"/>
  <c r="J16" i="195"/>
  <c r="I16" i="195"/>
  <c r="J15" i="195"/>
  <c r="I15" i="195"/>
  <c r="J14" i="195"/>
  <c r="I14" i="195"/>
  <c r="J13" i="195"/>
  <c r="I13" i="195"/>
  <c r="J11" i="195"/>
  <c r="I11" i="195"/>
  <c r="J10" i="195"/>
  <c r="I10" i="195"/>
  <c r="J9" i="195"/>
  <c r="I9" i="195"/>
  <c r="J8" i="195"/>
  <c r="I8" i="195"/>
  <c r="J33" i="194"/>
  <c r="I33" i="194"/>
  <c r="J32" i="194"/>
  <c r="I32" i="194"/>
  <c r="J31" i="194"/>
  <c r="I31" i="194"/>
  <c r="J30" i="194"/>
  <c r="I30" i="194"/>
  <c r="J29" i="194"/>
  <c r="I29" i="194"/>
  <c r="J28" i="194"/>
  <c r="I28" i="194"/>
  <c r="J26" i="194"/>
  <c r="I26" i="194"/>
  <c r="J25" i="194"/>
  <c r="I25" i="194"/>
  <c r="J24" i="194"/>
  <c r="I24" i="194"/>
  <c r="J23" i="194"/>
  <c r="I23" i="194"/>
  <c r="J22" i="194"/>
  <c r="I22" i="194"/>
  <c r="J19" i="194"/>
  <c r="I19" i="194"/>
  <c r="J18" i="194"/>
  <c r="I18" i="194"/>
  <c r="J17" i="194"/>
  <c r="I17" i="194"/>
  <c r="J16" i="194"/>
  <c r="I16" i="194"/>
  <c r="J15" i="194"/>
  <c r="I15" i="194"/>
  <c r="J14" i="194"/>
  <c r="I14" i="194"/>
  <c r="J13" i="194"/>
  <c r="I13" i="194"/>
  <c r="J11" i="194"/>
  <c r="I11" i="194"/>
  <c r="J10" i="194"/>
  <c r="I10" i="194"/>
  <c r="J9" i="194"/>
  <c r="I9" i="194"/>
  <c r="J8" i="194"/>
  <c r="I8" i="194"/>
  <c r="J33" i="193"/>
  <c r="I33" i="193"/>
  <c r="J32" i="193"/>
  <c r="I32" i="193"/>
  <c r="J31" i="193"/>
  <c r="I31" i="193"/>
  <c r="J30" i="193"/>
  <c r="I30" i="193"/>
  <c r="J29" i="193"/>
  <c r="I29" i="193"/>
  <c r="J28" i="193"/>
  <c r="I28" i="193"/>
  <c r="J26" i="193"/>
  <c r="I26" i="193"/>
  <c r="J25" i="193"/>
  <c r="I25" i="193"/>
  <c r="J24" i="193"/>
  <c r="I24" i="193"/>
  <c r="J23" i="193"/>
  <c r="I23" i="193"/>
  <c r="J22" i="193"/>
  <c r="I22" i="193"/>
  <c r="J19" i="193"/>
  <c r="I19" i="193"/>
  <c r="J18" i="193"/>
  <c r="I18" i="193"/>
  <c r="J17" i="193"/>
  <c r="I17" i="193"/>
  <c r="J16" i="193"/>
  <c r="I16" i="193"/>
  <c r="J15" i="193"/>
  <c r="I15" i="193"/>
  <c r="J14" i="193"/>
  <c r="I14" i="193"/>
  <c r="J13" i="193"/>
  <c r="I13" i="193"/>
  <c r="J11" i="193"/>
  <c r="I11" i="193"/>
  <c r="J10" i="193"/>
  <c r="I10" i="193"/>
  <c r="J9" i="193"/>
  <c r="I9" i="193"/>
  <c r="J8" i="193"/>
  <c r="I8" i="193"/>
  <c r="J33" i="192"/>
  <c r="I33" i="192"/>
  <c r="J32" i="192"/>
  <c r="I32" i="192"/>
  <c r="J31" i="192"/>
  <c r="I31" i="192"/>
  <c r="J30" i="192"/>
  <c r="I30" i="192"/>
  <c r="J29" i="192"/>
  <c r="I29" i="192"/>
  <c r="J28" i="192"/>
  <c r="I28" i="192"/>
  <c r="J26" i="192"/>
  <c r="I26" i="192"/>
  <c r="J25" i="192"/>
  <c r="I25" i="192"/>
  <c r="J24" i="192"/>
  <c r="I24" i="192"/>
  <c r="J23" i="192"/>
  <c r="I23" i="192"/>
  <c r="J22" i="192"/>
  <c r="I22" i="192"/>
  <c r="J19" i="192"/>
  <c r="I19" i="192"/>
  <c r="J18" i="192"/>
  <c r="I18" i="192"/>
  <c r="J17" i="192"/>
  <c r="I17" i="192"/>
  <c r="J16" i="192"/>
  <c r="I16" i="192"/>
  <c r="J15" i="192"/>
  <c r="I15" i="192"/>
  <c r="J14" i="192"/>
  <c r="I14" i="192"/>
  <c r="J13" i="192"/>
  <c r="I13" i="192"/>
  <c r="J11" i="192"/>
  <c r="I11" i="192"/>
  <c r="J10" i="192"/>
  <c r="I10" i="192"/>
  <c r="J9" i="192"/>
  <c r="I9" i="192"/>
  <c r="J8" i="192"/>
  <c r="I8" i="192"/>
  <c r="J33" i="191"/>
  <c r="I33" i="191"/>
  <c r="J32" i="191"/>
  <c r="I32" i="191"/>
  <c r="J31" i="191"/>
  <c r="I31" i="191"/>
  <c r="J30" i="191"/>
  <c r="I30" i="191"/>
  <c r="J29" i="191"/>
  <c r="I29" i="191"/>
  <c r="J28" i="191"/>
  <c r="I28" i="191"/>
  <c r="J26" i="191"/>
  <c r="I26" i="191"/>
  <c r="J25" i="191"/>
  <c r="I25" i="191"/>
  <c r="J24" i="191"/>
  <c r="I24" i="191"/>
  <c r="J23" i="191"/>
  <c r="I23" i="191"/>
  <c r="J22" i="191"/>
  <c r="I22" i="191"/>
  <c r="J19" i="191"/>
  <c r="I19" i="191"/>
  <c r="J18" i="191"/>
  <c r="I18" i="191"/>
  <c r="J17" i="191"/>
  <c r="I17" i="191"/>
  <c r="J16" i="191"/>
  <c r="I16" i="191"/>
  <c r="J15" i="191"/>
  <c r="I15" i="191"/>
  <c r="J14" i="191"/>
  <c r="I14" i="191"/>
  <c r="J13" i="191"/>
  <c r="I13" i="191"/>
  <c r="J11" i="191"/>
  <c r="I11" i="191"/>
  <c r="J10" i="191"/>
  <c r="I10" i="191"/>
  <c r="J9" i="191"/>
  <c r="I9" i="191"/>
  <c r="J8" i="191"/>
  <c r="I8" i="191"/>
  <c r="J33" i="190"/>
  <c r="I33" i="190"/>
  <c r="J32" i="190"/>
  <c r="I32" i="190"/>
  <c r="J31" i="190"/>
  <c r="I31" i="190"/>
  <c r="J30" i="190"/>
  <c r="I30" i="190"/>
  <c r="J29" i="190"/>
  <c r="I29" i="190"/>
  <c r="J28" i="190"/>
  <c r="I28" i="190"/>
  <c r="J26" i="190"/>
  <c r="I26" i="190"/>
  <c r="J25" i="190"/>
  <c r="I25" i="190"/>
  <c r="J24" i="190"/>
  <c r="I24" i="190"/>
  <c r="J23" i="190"/>
  <c r="I23" i="190"/>
  <c r="J22" i="190"/>
  <c r="I22" i="190"/>
  <c r="J19" i="190"/>
  <c r="I19" i="190"/>
  <c r="J18" i="190"/>
  <c r="I18" i="190"/>
  <c r="J17" i="190"/>
  <c r="I17" i="190"/>
  <c r="J16" i="190"/>
  <c r="I16" i="190"/>
  <c r="J15" i="190"/>
  <c r="I15" i="190"/>
  <c r="J14" i="190"/>
  <c r="I14" i="190"/>
  <c r="J13" i="190"/>
  <c r="I13" i="190"/>
  <c r="J11" i="190"/>
  <c r="I11" i="190"/>
  <c r="J10" i="190"/>
  <c r="I10" i="190"/>
  <c r="J9" i="190"/>
  <c r="I9" i="190"/>
  <c r="J8" i="190"/>
  <c r="I8" i="190"/>
  <c r="J33" i="189"/>
  <c r="I33" i="189"/>
  <c r="J32" i="189"/>
  <c r="I32" i="189"/>
  <c r="J31" i="189"/>
  <c r="I31" i="189"/>
  <c r="J30" i="189"/>
  <c r="I30" i="189"/>
  <c r="J29" i="189"/>
  <c r="I29" i="189"/>
  <c r="J28" i="189"/>
  <c r="I28" i="189"/>
  <c r="J26" i="189"/>
  <c r="I26" i="189"/>
  <c r="J25" i="189"/>
  <c r="I25" i="189"/>
  <c r="J24" i="189"/>
  <c r="I24" i="189"/>
  <c r="J23" i="189"/>
  <c r="I23" i="189"/>
  <c r="J22" i="189"/>
  <c r="I22" i="189"/>
  <c r="J19" i="189"/>
  <c r="I19" i="189"/>
  <c r="J18" i="189"/>
  <c r="I18" i="189"/>
  <c r="J17" i="189"/>
  <c r="I17" i="189"/>
  <c r="J16" i="189"/>
  <c r="I16" i="189"/>
  <c r="J15" i="189"/>
  <c r="I15" i="189"/>
  <c r="J14" i="189"/>
  <c r="I14" i="189"/>
  <c r="J13" i="189"/>
  <c r="I13" i="189"/>
  <c r="J11" i="189"/>
  <c r="I11" i="189"/>
  <c r="J10" i="189"/>
  <c r="I10" i="189"/>
  <c r="J9" i="189"/>
  <c r="I9" i="189"/>
  <c r="J8" i="189"/>
  <c r="I8" i="189"/>
  <c r="J33" i="188"/>
  <c r="I33" i="188"/>
  <c r="J32" i="188"/>
  <c r="I32" i="188"/>
  <c r="J31" i="188"/>
  <c r="I31" i="188"/>
  <c r="J30" i="188"/>
  <c r="I30" i="188"/>
  <c r="J29" i="188"/>
  <c r="I29" i="188"/>
  <c r="J28" i="188"/>
  <c r="I28" i="188"/>
  <c r="J26" i="188"/>
  <c r="I26" i="188"/>
  <c r="J25" i="188"/>
  <c r="I25" i="188"/>
  <c r="J24" i="188"/>
  <c r="I24" i="188"/>
  <c r="J23" i="188"/>
  <c r="I23" i="188"/>
  <c r="J22" i="188"/>
  <c r="I22" i="188"/>
  <c r="J19" i="188"/>
  <c r="I19" i="188"/>
  <c r="J18" i="188"/>
  <c r="I18" i="188"/>
  <c r="J17" i="188"/>
  <c r="I17" i="188"/>
  <c r="J16" i="188"/>
  <c r="I16" i="188"/>
  <c r="J15" i="188"/>
  <c r="I15" i="188"/>
  <c r="J14" i="188"/>
  <c r="I14" i="188"/>
  <c r="J13" i="188"/>
  <c r="I13" i="188"/>
  <c r="J11" i="188"/>
  <c r="I11" i="188"/>
  <c r="J10" i="188"/>
  <c r="I10" i="188"/>
  <c r="J9" i="188"/>
  <c r="I9" i="188"/>
  <c r="J8" i="188"/>
  <c r="I8" i="188"/>
  <c r="J33" i="187"/>
  <c r="I33" i="187"/>
  <c r="J32" i="187"/>
  <c r="I32" i="187"/>
  <c r="J31" i="187"/>
  <c r="I31" i="187"/>
  <c r="J30" i="187"/>
  <c r="I30" i="187"/>
  <c r="J29" i="187"/>
  <c r="I29" i="187"/>
  <c r="J28" i="187"/>
  <c r="I28" i="187"/>
  <c r="J26" i="187"/>
  <c r="I26" i="187"/>
  <c r="J25" i="187"/>
  <c r="I25" i="187"/>
  <c r="J24" i="187"/>
  <c r="I24" i="187"/>
  <c r="J23" i="187"/>
  <c r="I23" i="187"/>
  <c r="J22" i="187"/>
  <c r="I22" i="187"/>
  <c r="J19" i="187"/>
  <c r="I19" i="187"/>
  <c r="J18" i="187"/>
  <c r="I18" i="187"/>
  <c r="J17" i="187"/>
  <c r="I17" i="187"/>
  <c r="J16" i="187"/>
  <c r="I16" i="187"/>
  <c r="J15" i="187"/>
  <c r="I15" i="187"/>
  <c r="J14" i="187"/>
  <c r="I14" i="187"/>
  <c r="J13" i="187"/>
  <c r="I13" i="187"/>
  <c r="J11" i="187"/>
  <c r="I11" i="187"/>
  <c r="J10" i="187"/>
  <c r="I10" i="187"/>
  <c r="J9" i="187"/>
  <c r="I9" i="187"/>
  <c r="J8" i="187"/>
  <c r="I8" i="187"/>
  <c r="J33" i="186"/>
  <c r="I33" i="186"/>
  <c r="J32" i="186"/>
  <c r="I32" i="186"/>
  <c r="J31" i="186"/>
  <c r="I31" i="186"/>
  <c r="J30" i="186"/>
  <c r="I30" i="186"/>
  <c r="J29" i="186"/>
  <c r="I29" i="186"/>
  <c r="J28" i="186"/>
  <c r="I28" i="186"/>
  <c r="J26" i="186"/>
  <c r="I26" i="186"/>
  <c r="J25" i="186"/>
  <c r="I25" i="186"/>
  <c r="J24" i="186"/>
  <c r="I24" i="186"/>
  <c r="J23" i="186"/>
  <c r="I23" i="186"/>
  <c r="J22" i="186"/>
  <c r="I22" i="186"/>
  <c r="J19" i="186"/>
  <c r="I19" i="186"/>
  <c r="J18" i="186"/>
  <c r="I18" i="186"/>
  <c r="J17" i="186"/>
  <c r="I17" i="186"/>
  <c r="J16" i="186"/>
  <c r="I16" i="186"/>
  <c r="J15" i="186"/>
  <c r="I15" i="186"/>
  <c r="J14" i="186"/>
  <c r="I14" i="186"/>
  <c r="J13" i="186"/>
  <c r="I13" i="186"/>
  <c r="J11" i="186"/>
  <c r="I11" i="186"/>
  <c r="J10" i="186"/>
  <c r="I10" i="186"/>
  <c r="J9" i="186"/>
  <c r="I9" i="186"/>
  <c r="J8" i="186"/>
  <c r="I8" i="186"/>
  <c r="J33" i="185"/>
  <c r="I33" i="185"/>
  <c r="J32" i="185"/>
  <c r="I32" i="185"/>
  <c r="J31" i="185"/>
  <c r="I31" i="185"/>
  <c r="J30" i="185"/>
  <c r="I30" i="185"/>
  <c r="J29" i="185"/>
  <c r="I29" i="185"/>
  <c r="J28" i="185"/>
  <c r="I28" i="185"/>
  <c r="J26" i="185"/>
  <c r="I26" i="185"/>
  <c r="J25" i="185"/>
  <c r="I25" i="185"/>
  <c r="J24" i="185"/>
  <c r="I24" i="185"/>
  <c r="J23" i="185"/>
  <c r="I23" i="185"/>
  <c r="J22" i="185"/>
  <c r="I22" i="185"/>
  <c r="J19" i="185"/>
  <c r="I19" i="185"/>
  <c r="J18" i="185"/>
  <c r="I18" i="185"/>
  <c r="J17" i="185"/>
  <c r="I17" i="185"/>
  <c r="J16" i="185"/>
  <c r="I16" i="185"/>
  <c r="J15" i="185"/>
  <c r="I15" i="185"/>
  <c r="J14" i="185"/>
  <c r="I14" i="185"/>
  <c r="J13" i="185"/>
  <c r="I13" i="185"/>
  <c r="J11" i="185"/>
  <c r="I11" i="185"/>
  <c r="J10" i="185"/>
  <c r="I10" i="185"/>
  <c r="J9" i="185"/>
  <c r="I9" i="185"/>
  <c r="J8" i="185"/>
  <c r="I8" i="185"/>
  <c r="J33" i="184"/>
  <c r="I33" i="184"/>
  <c r="J32" i="184"/>
  <c r="I32" i="184"/>
  <c r="J31" i="184"/>
  <c r="I31" i="184"/>
  <c r="J30" i="184"/>
  <c r="I30" i="184"/>
  <c r="J29" i="184"/>
  <c r="I29" i="184"/>
  <c r="J28" i="184"/>
  <c r="I28" i="184"/>
  <c r="J26" i="184"/>
  <c r="I26" i="184"/>
  <c r="J25" i="184"/>
  <c r="I25" i="184"/>
  <c r="J24" i="184"/>
  <c r="I24" i="184"/>
  <c r="J23" i="184"/>
  <c r="I23" i="184"/>
  <c r="J22" i="184"/>
  <c r="I22" i="184"/>
  <c r="J19" i="184"/>
  <c r="I19" i="184"/>
  <c r="J18" i="184"/>
  <c r="I18" i="184"/>
  <c r="J17" i="184"/>
  <c r="I17" i="184"/>
  <c r="J16" i="184"/>
  <c r="I16" i="184"/>
  <c r="J15" i="184"/>
  <c r="I15" i="184"/>
  <c r="J14" i="184"/>
  <c r="I14" i="184"/>
  <c r="J13" i="184"/>
  <c r="I13" i="184"/>
  <c r="J11" i="184"/>
  <c r="I11" i="184"/>
  <c r="J10" i="184"/>
  <c r="I10" i="184"/>
  <c r="J9" i="184"/>
  <c r="I9" i="184"/>
  <c r="J8" i="184"/>
  <c r="I8" i="184"/>
  <c r="J33" i="183"/>
  <c r="I33" i="183"/>
  <c r="J32" i="183"/>
  <c r="I32" i="183"/>
  <c r="J31" i="183"/>
  <c r="I31" i="183"/>
  <c r="J30" i="183"/>
  <c r="I30" i="183"/>
  <c r="J29" i="183"/>
  <c r="I29" i="183"/>
  <c r="J28" i="183"/>
  <c r="I28" i="183"/>
  <c r="J26" i="183"/>
  <c r="I26" i="183"/>
  <c r="J25" i="183"/>
  <c r="I25" i="183"/>
  <c r="J24" i="183"/>
  <c r="I24" i="183"/>
  <c r="J23" i="183"/>
  <c r="I23" i="183"/>
  <c r="J22" i="183"/>
  <c r="I22" i="183"/>
  <c r="J19" i="183"/>
  <c r="I19" i="183"/>
  <c r="J18" i="183"/>
  <c r="I18" i="183"/>
  <c r="J17" i="183"/>
  <c r="I17" i="183"/>
  <c r="J16" i="183"/>
  <c r="I16" i="183"/>
  <c r="J15" i="183"/>
  <c r="I15" i="183"/>
  <c r="J14" i="183"/>
  <c r="I14" i="183"/>
  <c r="J13" i="183"/>
  <c r="I13" i="183"/>
  <c r="J11" i="183"/>
  <c r="I11" i="183"/>
  <c r="J10" i="183"/>
  <c r="I10" i="183"/>
  <c r="J9" i="183"/>
  <c r="I9" i="183"/>
  <c r="J8" i="183"/>
  <c r="I8" i="183"/>
  <c r="J33" i="182"/>
  <c r="I33" i="182"/>
  <c r="J32" i="182"/>
  <c r="I32" i="182"/>
  <c r="J31" i="182"/>
  <c r="I31" i="182"/>
  <c r="J30" i="182"/>
  <c r="I30" i="182"/>
  <c r="J29" i="182"/>
  <c r="I29" i="182"/>
  <c r="J28" i="182"/>
  <c r="I28" i="182"/>
  <c r="J26" i="182"/>
  <c r="I26" i="182"/>
  <c r="J25" i="182"/>
  <c r="I25" i="182"/>
  <c r="J24" i="182"/>
  <c r="I24" i="182"/>
  <c r="J23" i="182"/>
  <c r="I23" i="182"/>
  <c r="J22" i="182"/>
  <c r="I22" i="182"/>
  <c r="J19" i="182"/>
  <c r="I19" i="182"/>
  <c r="J18" i="182"/>
  <c r="I18" i="182"/>
  <c r="J17" i="182"/>
  <c r="I17" i="182"/>
  <c r="J16" i="182"/>
  <c r="I16" i="182"/>
  <c r="J15" i="182"/>
  <c r="I15" i="182"/>
  <c r="J14" i="182"/>
  <c r="I14" i="182"/>
  <c r="J13" i="182"/>
  <c r="I13" i="182"/>
  <c r="J11" i="182"/>
  <c r="I11" i="182"/>
  <c r="J10" i="182"/>
  <c r="I10" i="182"/>
  <c r="J9" i="182"/>
  <c r="I9" i="182"/>
  <c r="J8" i="182"/>
  <c r="I8" i="182"/>
  <c r="J33" i="181"/>
  <c r="I33" i="181"/>
  <c r="J32" i="181"/>
  <c r="I32" i="181"/>
  <c r="J31" i="181"/>
  <c r="I31" i="181"/>
  <c r="J30" i="181"/>
  <c r="I30" i="181"/>
  <c r="J29" i="181"/>
  <c r="I29" i="181"/>
  <c r="J28" i="181"/>
  <c r="I28" i="181"/>
  <c r="J26" i="181"/>
  <c r="I26" i="181"/>
  <c r="J25" i="181"/>
  <c r="I25" i="181"/>
  <c r="J24" i="181"/>
  <c r="I24" i="181"/>
  <c r="J23" i="181"/>
  <c r="I23" i="181"/>
  <c r="J22" i="181"/>
  <c r="I22" i="181"/>
  <c r="J19" i="181"/>
  <c r="I19" i="181"/>
  <c r="J18" i="181"/>
  <c r="I18" i="181"/>
  <c r="J17" i="181"/>
  <c r="I17" i="181"/>
  <c r="J16" i="181"/>
  <c r="I16" i="181"/>
  <c r="J15" i="181"/>
  <c r="I15" i="181"/>
  <c r="J14" i="181"/>
  <c r="I14" i="181"/>
  <c r="J13" i="181"/>
  <c r="I13" i="181"/>
  <c r="J11" i="181"/>
  <c r="I11" i="181"/>
  <c r="J10" i="181"/>
  <c r="I10" i="181"/>
  <c r="J9" i="181"/>
  <c r="I9" i="181"/>
  <c r="J8" i="181"/>
  <c r="I8" i="181"/>
  <c r="J33" i="180"/>
  <c r="I33" i="180"/>
  <c r="J32" i="180"/>
  <c r="I32" i="180"/>
  <c r="J31" i="180"/>
  <c r="I31" i="180"/>
  <c r="J30" i="180"/>
  <c r="I30" i="180"/>
  <c r="J29" i="180"/>
  <c r="I29" i="180"/>
  <c r="J28" i="180"/>
  <c r="I28" i="180"/>
  <c r="J26" i="180"/>
  <c r="I26" i="180"/>
  <c r="J25" i="180"/>
  <c r="I25" i="180"/>
  <c r="J24" i="180"/>
  <c r="I24" i="180"/>
  <c r="J23" i="180"/>
  <c r="I23" i="180"/>
  <c r="J22" i="180"/>
  <c r="I22" i="180"/>
  <c r="J19" i="180"/>
  <c r="I19" i="180"/>
  <c r="J18" i="180"/>
  <c r="I18" i="180"/>
  <c r="J17" i="180"/>
  <c r="I17" i="180"/>
  <c r="J16" i="180"/>
  <c r="I16" i="180"/>
  <c r="J15" i="180"/>
  <c r="I15" i="180"/>
  <c r="J14" i="180"/>
  <c r="I14" i="180"/>
  <c r="J13" i="180"/>
  <c r="I13" i="180"/>
  <c r="J11" i="180"/>
  <c r="I11" i="180"/>
  <c r="J10" i="180"/>
  <c r="I10" i="180"/>
  <c r="J9" i="180"/>
  <c r="I9" i="180"/>
  <c r="J8" i="180"/>
  <c r="I8" i="180"/>
  <c r="J33" i="179"/>
  <c r="I33" i="179"/>
  <c r="J32" i="179"/>
  <c r="I32" i="179"/>
  <c r="J31" i="179"/>
  <c r="I31" i="179"/>
  <c r="J30" i="179"/>
  <c r="I30" i="179"/>
  <c r="J29" i="179"/>
  <c r="I29" i="179"/>
  <c r="J28" i="179"/>
  <c r="I28" i="179"/>
  <c r="J26" i="179"/>
  <c r="I26" i="179"/>
  <c r="J25" i="179"/>
  <c r="I25" i="179"/>
  <c r="J24" i="179"/>
  <c r="I24" i="179"/>
  <c r="J23" i="179"/>
  <c r="I23" i="179"/>
  <c r="J22" i="179"/>
  <c r="I22" i="179"/>
  <c r="J19" i="179"/>
  <c r="I19" i="179"/>
  <c r="J18" i="179"/>
  <c r="I18" i="179"/>
  <c r="J17" i="179"/>
  <c r="I17" i="179"/>
  <c r="J16" i="179"/>
  <c r="I16" i="179"/>
  <c r="J15" i="179"/>
  <c r="I15" i="179"/>
  <c r="J14" i="179"/>
  <c r="I14" i="179"/>
  <c r="J13" i="179"/>
  <c r="I13" i="179"/>
  <c r="J11" i="179"/>
  <c r="I11" i="179"/>
  <c r="J10" i="179"/>
  <c r="I10" i="179"/>
  <c r="J9" i="179"/>
  <c r="I9" i="179"/>
  <c r="J8" i="179"/>
  <c r="I8" i="179"/>
  <c r="J33" i="178"/>
  <c r="I33" i="178"/>
  <c r="J32" i="178"/>
  <c r="I32" i="178"/>
  <c r="J31" i="178"/>
  <c r="I31" i="178"/>
  <c r="J30" i="178"/>
  <c r="I30" i="178"/>
  <c r="J29" i="178"/>
  <c r="I29" i="178"/>
  <c r="J28" i="178"/>
  <c r="I28" i="178"/>
  <c r="J26" i="178"/>
  <c r="I26" i="178"/>
  <c r="J25" i="178"/>
  <c r="I25" i="178"/>
  <c r="J24" i="178"/>
  <c r="I24" i="178"/>
  <c r="J23" i="178"/>
  <c r="I23" i="178"/>
  <c r="J22" i="178"/>
  <c r="I22" i="178"/>
  <c r="J19" i="178"/>
  <c r="I19" i="178"/>
  <c r="J18" i="178"/>
  <c r="I18" i="178"/>
  <c r="J17" i="178"/>
  <c r="I17" i="178"/>
  <c r="J16" i="178"/>
  <c r="I16" i="178"/>
  <c r="J15" i="178"/>
  <c r="I15" i="178"/>
  <c r="J14" i="178"/>
  <c r="I14" i="178"/>
  <c r="J13" i="178"/>
  <c r="I13" i="178"/>
  <c r="J11" i="178"/>
  <c r="I11" i="178"/>
  <c r="J10" i="178"/>
  <c r="I10" i="178"/>
  <c r="J9" i="178"/>
  <c r="I9" i="178"/>
  <c r="J8" i="178"/>
  <c r="I8" i="178"/>
  <c r="J33" i="177"/>
  <c r="I33" i="177"/>
  <c r="J32" i="177"/>
  <c r="I32" i="177"/>
  <c r="J31" i="177"/>
  <c r="I31" i="177"/>
  <c r="J30" i="177"/>
  <c r="I30" i="177"/>
  <c r="J29" i="177"/>
  <c r="I29" i="177"/>
  <c r="J28" i="177"/>
  <c r="I28" i="177"/>
  <c r="J26" i="177"/>
  <c r="I26" i="177"/>
  <c r="J25" i="177"/>
  <c r="I25" i="177"/>
  <c r="J24" i="177"/>
  <c r="I24" i="177"/>
  <c r="J23" i="177"/>
  <c r="I23" i="177"/>
  <c r="J22" i="177"/>
  <c r="I22" i="177"/>
  <c r="J19" i="177"/>
  <c r="I19" i="177"/>
  <c r="J18" i="177"/>
  <c r="I18" i="177"/>
  <c r="J17" i="177"/>
  <c r="I17" i="177"/>
  <c r="J16" i="177"/>
  <c r="I16" i="177"/>
  <c r="J15" i="177"/>
  <c r="I15" i="177"/>
  <c r="J14" i="177"/>
  <c r="I14" i="177"/>
  <c r="J13" i="177"/>
  <c r="I13" i="177"/>
  <c r="J11" i="177"/>
  <c r="I11" i="177"/>
  <c r="J10" i="177"/>
  <c r="I10" i="177"/>
  <c r="J9" i="177"/>
  <c r="I9" i="177"/>
  <c r="J8" i="177"/>
  <c r="I8" i="177"/>
  <c r="J33" i="176"/>
  <c r="I33" i="176"/>
  <c r="J32" i="176"/>
  <c r="I32" i="176"/>
  <c r="J31" i="176"/>
  <c r="I31" i="176"/>
  <c r="J30" i="176"/>
  <c r="I30" i="176"/>
  <c r="J29" i="176"/>
  <c r="I29" i="176"/>
  <c r="J28" i="176"/>
  <c r="I28" i="176"/>
  <c r="J26" i="176"/>
  <c r="I26" i="176"/>
  <c r="J25" i="176"/>
  <c r="I25" i="176"/>
  <c r="J24" i="176"/>
  <c r="I24" i="176"/>
  <c r="J23" i="176"/>
  <c r="I23" i="176"/>
  <c r="J22" i="176"/>
  <c r="I22" i="176"/>
  <c r="J19" i="176"/>
  <c r="I19" i="176"/>
  <c r="J18" i="176"/>
  <c r="I18" i="176"/>
  <c r="J17" i="176"/>
  <c r="I17" i="176"/>
  <c r="J16" i="176"/>
  <c r="I16" i="176"/>
  <c r="J15" i="176"/>
  <c r="I15" i="176"/>
  <c r="J14" i="176"/>
  <c r="I14" i="176"/>
  <c r="J13" i="176"/>
  <c r="I13" i="176"/>
  <c r="J11" i="176"/>
  <c r="I11" i="176"/>
  <c r="J10" i="176"/>
  <c r="I10" i="176"/>
  <c r="J9" i="176"/>
  <c r="I9" i="176"/>
  <c r="J8" i="176"/>
  <c r="I8" i="176"/>
  <c r="J33" i="175"/>
  <c r="I33" i="175"/>
  <c r="J32" i="175"/>
  <c r="I32" i="175"/>
  <c r="J31" i="175"/>
  <c r="I31" i="175"/>
  <c r="J30" i="175"/>
  <c r="I30" i="175"/>
  <c r="J29" i="175"/>
  <c r="I29" i="175"/>
  <c r="J28" i="175"/>
  <c r="I28" i="175"/>
  <c r="J26" i="175"/>
  <c r="I26" i="175"/>
  <c r="J25" i="175"/>
  <c r="I25" i="175"/>
  <c r="J24" i="175"/>
  <c r="I24" i="175"/>
  <c r="J23" i="175"/>
  <c r="I23" i="175"/>
  <c r="J22" i="175"/>
  <c r="I22" i="175"/>
  <c r="J19" i="175"/>
  <c r="I19" i="175"/>
  <c r="J18" i="175"/>
  <c r="I18" i="175"/>
  <c r="J17" i="175"/>
  <c r="I17" i="175"/>
  <c r="J16" i="175"/>
  <c r="I16" i="175"/>
  <c r="J15" i="175"/>
  <c r="I15" i="175"/>
  <c r="J14" i="175"/>
  <c r="I14" i="175"/>
  <c r="J13" i="175"/>
  <c r="I13" i="175"/>
  <c r="J11" i="175"/>
  <c r="I11" i="175"/>
  <c r="J10" i="175"/>
  <c r="I10" i="175"/>
  <c r="J9" i="175"/>
  <c r="I9" i="175"/>
  <c r="J8" i="175"/>
  <c r="I8" i="175"/>
  <c r="J33" i="174"/>
  <c r="I33" i="174"/>
  <c r="J32" i="174"/>
  <c r="I32" i="174"/>
  <c r="J31" i="174"/>
  <c r="I31" i="174"/>
  <c r="J30" i="174"/>
  <c r="I30" i="174"/>
  <c r="J29" i="174"/>
  <c r="I29" i="174"/>
  <c r="J28" i="174"/>
  <c r="I28" i="174"/>
  <c r="J26" i="174"/>
  <c r="I26" i="174"/>
  <c r="J25" i="174"/>
  <c r="I25" i="174"/>
  <c r="J24" i="174"/>
  <c r="I24" i="174"/>
  <c r="J23" i="174"/>
  <c r="I23" i="174"/>
  <c r="J22" i="174"/>
  <c r="I22" i="174"/>
  <c r="J19" i="174"/>
  <c r="I19" i="174"/>
  <c r="J18" i="174"/>
  <c r="I18" i="174"/>
  <c r="J17" i="174"/>
  <c r="I17" i="174"/>
  <c r="J16" i="174"/>
  <c r="I16" i="174"/>
  <c r="J15" i="174"/>
  <c r="I15" i="174"/>
  <c r="J14" i="174"/>
  <c r="I14" i="174"/>
  <c r="J13" i="174"/>
  <c r="I13" i="174"/>
  <c r="J11" i="174"/>
  <c r="I11" i="174"/>
  <c r="J10" i="174"/>
  <c r="I10" i="174"/>
  <c r="J9" i="174"/>
  <c r="I9" i="174"/>
  <c r="J8" i="174"/>
  <c r="I8" i="174"/>
  <c r="J33" i="173"/>
  <c r="I33" i="173"/>
  <c r="J32" i="173"/>
  <c r="I32" i="173"/>
  <c r="J31" i="173"/>
  <c r="I31" i="173"/>
  <c r="J30" i="173"/>
  <c r="I30" i="173"/>
  <c r="J29" i="173"/>
  <c r="I29" i="173"/>
  <c r="J28" i="173"/>
  <c r="I28" i="173"/>
  <c r="J26" i="173"/>
  <c r="I26" i="173"/>
  <c r="J25" i="173"/>
  <c r="I25" i="173"/>
  <c r="J24" i="173"/>
  <c r="I24" i="173"/>
  <c r="J23" i="173"/>
  <c r="I23" i="173"/>
  <c r="J22" i="173"/>
  <c r="I22" i="173"/>
  <c r="J19" i="173"/>
  <c r="I19" i="173"/>
  <c r="J18" i="173"/>
  <c r="I18" i="173"/>
  <c r="J17" i="173"/>
  <c r="I17" i="173"/>
  <c r="J16" i="173"/>
  <c r="I16" i="173"/>
  <c r="J15" i="173"/>
  <c r="I15" i="173"/>
  <c r="J14" i="173"/>
  <c r="I14" i="173"/>
  <c r="J13" i="173"/>
  <c r="I13" i="173"/>
  <c r="J11" i="173"/>
  <c r="I11" i="173"/>
  <c r="J10" i="173"/>
  <c r="I10" i="173"/>
  <c r="J9" i="173"/>
  <c r="I9" i="173"/>
  <c r="J8" i="173"/>
  <c r="I8" i="173"/>
  <c r="J33" i="172"/>
  <c r="I33" i="172"/>
  <c r="J32" i="172"/>
  <c r="I32" i="172"/>
  <c r="J31" i="172"/>
  <c r="I31" i="172"/>
  <c r="J30" i="172"/>
  <c r="I30" i="172"/>
  <c r="J29" i="172"/>
  <c r="I29" i="172"/>
  <c r="J28" i="172"/>
  <c r="I28" i="172"/>
  <c r="J26" i="172"/>
  <c r="I26" i="172"/>
  <c r="J25" i="172"/>
  <c r="I25" i="172"/>
  <c r="J24" i="172"/>
  <c r="I24" i="172"/>
  <c r="J23" i="172"/>
  <c r="I23" i="172"/>
  <c r="J22" i="172"/>
  <c r="I22" i="172"/>
  <c r="J19" i="172"/>
  <c r="I19" i="172"/>
  <c r="J18" i="172"/>
  <c r="I18" i="172"/>
  <c r="J17" i="172"/>
  <c r="I17" i="172"/>
  <c r="J16" i="172"/>
  <c r="I16" i="172"/>
  <c r="J15" i="172"/>
  <c r="I15" i="172"/>
  <c r="J14" i="172"/>
  <c r="I14" i="172"/>
  <c r="J13" i="172"/>
  <c r="I13" i="172"/>
  <c r="J11" i="172"/>
  <c r="I11" i="172"/>
  <c r="J10" i="172"/>
  <c r="I10" i="172"/>
  <c r="J9" i="172"/>
  <c r="I9" i="172"/>
  <c r="J8" i="172"/>
  <c r="I8" i="172"/>
  <c r="J33" i="171"/>
  <c r="I33" i="171"/>
  <c r="J32" i="171"/>
  <c r="I32" i="171"/>
  <c r="J31" i="171"/>
  <c r="I31" i="171"/>
  <c r="J30" i="171"/>
  <c r="I30" i="171"/>
  <c r="J29" i="171"/>
  <c r="I29" i="171"/>
  <c r="J28" i="171"/>
  <c r="I28" i="171"/>
  <c r="J26" i="171"/>
  <c r="I26" i="171"/>
  <c r="J25" i="171"/>
  <c r="I25" i="171"/>
  <c r="J24" i="171"/>
  <c r="I24" i="171"/>
  <c r="J23" i="171"/>
  <c r="I23" i="171"/>
  <c r="J22" i="171"/>
  <c r="I22" i="171"/>
  <c r="J19" i="171"/>
  <c r="I19" i="171"/>
  <c r="J18" i="171"/>
  <c r="I18" i="171"/>
  <c r="J17" i="171"/>
  <c r="I17" i="171"/>
  <c r="J16" i="171"/>
  <c r="I16" i="171"/>
  <c r="J15" i="171"/>
  <c r="I15" i="171"/>
  <c r="J14" i="171"/>
  <c r="I14" i="171"/>
  <c r="J13" i="171"/>
  <c r="I13" i="171"/>
  <c r="J11" i="171"/>
  <c r="I11" i="171"/>
  <c r="J10" i="171"/>
  <c r="I10" i="171"/>
  <c r="J9" i="171"/>
  <c r="I9" i="171"/>
  <c r="J8" i="171"/>
  <c r="I8" i="171"/>
  <c r="J33" i="170"/>
  <c r="I33" i="170"/>
  <c r="J32" i="170"/>
  <c r="I32" i="170"/>
  <c r="J31" i="170"/>
  <c r="I31" i="170"/>
  <c r="J30" i="170"/>
  <c r="I30" i="170"/>
  <c r="J29" i="170"/>
  <c r="I29" i="170"/>
  <c r="J28" i="170"/>
  <c r="I28" i="170"/>
  <c r="J26" i="170"/>
  <c r="I26" i="170"/>
  <c r="J25" i="170"/>
  <c r="I25" i="170"/>
  <c r="J24" i="170"/>
  <c r="I24" i="170"/>
  <c r="J23" i="170"/>
  <c r="I23" i="170"/>
  <c r="J22" i="170"/>
  <c r="I22" i="170"/>
  <c r="J19" i="170"/>
  <c r="I19" i="170"/>
  <c r="J18" i="170"/>
  <c r="I18" i="170"/>
  <c r="J17" i="170"/>
  <c r="I17" i="170"/>
  <c r="J16" i="170"/>
  <c r="I16" i="170"/>
  <c r="J15" i="170"/>
  <c r="I15" i="170"/>
  <c r="J14" i="170"/>
  <c r="I14" i="170"/>
  <c r="J13" i="170"/>
  <c r="I13" i="170"/>
  <c r="J11" i="170"/>
  <c r="I11" i="170"/>
  <c r="J10" i="170"/>
  <c r="I10" i="170"/>
  <c r="J9" i="170"/>
  <c r="I9" i="170"/>
  <c r="J8" i="170"/>
  <c r="I8" i="170"/>
  <c r="J33" i="169"/>
  <c r="I33" i="169"/>
  <c r="J32" i="169"/>
  <c r="I32" i="169"/>
  <c r="J31" i="169"/>
  <c r="I31" i="169"/>
  <c r="J30" i="169"/>
  <c r="I30" i="169"/>
  <c r="J29" i="169"/>
  <c r="I29" i="169"/>
  <c r="J28" i="169"/>
  <c r="I28" i="169"/>
  <c r="J26" i="169"/>
  <c r="I26" i="169"/>
  <c r="J25" i="169"/>
  <c r="I25" i="169"/>
  <c r="J24" i="169"/>
  <c r="I24" i="169"/>
  <c r="J23" i="169"/>
  <c r="I23" i="169"/>
  <c r="J22" i="169"/>
  <c r="I22" i="169"/>
  <c r="J19" i="169"/>
  <c r="I19" i="169"/>
  <c r="J18" i="169"/>
  <c r="I18" i="169"/>
  <c r="J17" i="169"/>
  <c r="I17" i="169"/>
  <c r="J16" i="169"/>
  <c r="I16" i="169"/>
  <c r="J15" i="169"/>
  <c r="I15" i="169"/>
  <c r="J14" i="169"/>
  <c r="I14" i="169"/>
  <c r="J13" i="169"/>
  <c r="I13" i="169"/>
  <c r="J11" i="169"/>
  <c r="I11" i="169"/>
  <c r="J10" i="169"/>
  <c r="I10" i="169"/>
  <c r="J9" i="169"/>
  <c r="I9" i="169"/>
  <c r="J8" i="169"/>
  <c r="I8" i="169"/>
  <c r="J33" i="168"/>
  <c r="I33" i="168"/>
  <c r="J32" i="168"/>
  <c r="I32" i="168"/>
  <c r="J31" i="168"/>
  <c r="I31" i="168"/>
  <c r="J30" i="168"/>
  <c r="I30" i="168"/>
  <c r="J29" i="168"/>
  <c r="I29" i="168"/>
  <c r="J28" i="168"/>
  <c r="I28" i="168"/>
  <c r="J26" i="168"/>
  <c r="I26" i="168"/>
  <c r="J25" i="168"/>
  <c r="I25" i="168"/>
  <c r="J24" i="168"/>
  <c r="I24" i="168"/>
  <c r="J23" i="168"/>
  <c r="I23" i="168"/>
  <c r="J22" i="168"/>
  <c r="I22" i="168"/>
  <c r="J19" i="168"/>
  <c r="I19" i="168"/>
  <c r="J18" i="168"/>
  <c r="I18" i="168"/>
  <c r="J17" i="168"/>
  <c r="I17" i="168"/>
  <c r="J16" i="168"/>
  <c r="I16" i="168"/>
  <c r="J15" i="168"/>
  <c r="I15" i="168"/>
  <c r="J14" i="168"/>
  <c r="I14" i="168"/>
  <c r="J13" i="168"/>
  <c r="I13" i="168"/>
  <c r="J11" i="168"/>
  <c r="I11" i="168"/>
  <c r="J10" i="168"/>
  <c r="I10" i="168"/>
  <c r="J9" i="168"/>
  <c r="I9" i="168"/>
  <c r="J8" i="168"/>
  <c r="I8" i="168"/>
  <c r="J33" i="167"/>
  <c r="I33" i="167"/>
  <c r="J32" i="167"/>
  <c r="I32" i="167"/>
  <c r="J31" i="167"/>
  <c r="I31" i="167"/>
  <c r="J30" i="167"/>
  <c r="I30" i="167"/>
  <c r="J29" i="167"/>
  <c r="I29" i="167"/>
  <c r="J28" i="167"/>
  <c r="I28" i="167"/>
  <c r="J26" i="167"/>
  <c r="I26" i="167"/>
  <c r="J25" i="167"/>
  <c r="I25" i="167"/>
  <c r="J24" i="167"/>
  <c r="I24" i="167"/>
  <c r="J23" i="167"/>
  <c r="I23" i="167"/>
  <c r="J22" i="167"/>
  <c r="I22" i="167"/>
  <c r="J19" i="167"/>
  <c r="I19" i="167"/>
  <c r="J18" i="167"/>
  <c r="I18" i="167"/>
  <c r="J17" i="167"/>
  <c r="I17" i="167"/>
  <c r="J16" i="167"/>
  <c r="I16" i="167"/>
  <c r="J15" i="167"/>
  <c r="I15" i="167"/>
  <c r="J14" i="167"/>
  <c r="I14" i="167"/>
  <c r="J13" i="167"/>
  <c r="I13" i="167"/>
  <c r="J11" i="167"/>
  <c r="I11" i="167"/>
  <c r="J10" i="167"/>
  <c r="I10" i="167"/>
  <c r="J9" i="167"/>
  <c r="I9" i="167"/>
  <c r="J8" i="167"/>
  <c r="I8" i="167"/>
  <c r="J33" i="166"/>
  <c r="I33" i="166"/>
  <c r="J32" i="166"/>
  <c r="I32" i="166"/>
  <c r="J31" i="166"/>
  <c r="I31" i="166"/>
  <c r="J30" i="166"/>
  <c r="I30" i="166"/>
  <c r="J29" i="166"/>
  <c r="I29" i="166"/>
  <c r="J28" i="166"/>
  <c r="I28" i="166"/>
  <c r="J26" i="166"/>
  <c r="I26" i="166"/>
  <c r="J25" i="166"/>
  <c r="I25" i="166"/>
  <c r="J24" i="166"/>
  <c r="I24" i="166"/>
  <c r="J23" i="166"/>
  <c r="I23" i="166"/>
  <c r="J22" i="166"/>
  <c r="I22" i="166"/>
  <c r="J19" i="166"/>
  <c r="I19" i="166"/>
  <c r="J18" i="166"/>
  <c r="I18" i="166"/>
  <c r="J17" i="166"/>
  <c r="I17" i="166"/>
  <c r="J16" i="166"/>
  <c r="I16" i="166"/>
  <c r="J15" i="166"/>
  <c r="I15" i="166"/>
  <c r="J14" i="166"/>
  <c r="I14" i="166"/>
  <c r="J13" i="166"/>
  <c r="I13" i="166"/>
  <c r="J11" i="166"/>
  <c r="I11" i="166"/>
  <c r="J10" i="166"/>
  <c r="I10" i="166"/>
  <c r="J9" i="166"/>
  <c r="I9" i="166"/>
  <c r="J8" i="166"/>
  <c r="I8" i="166"/>
  <c r="J33" i="165"/>
  <c r="I33" i="165"/>
  <c r="J32" i="165"/>
  <c r="I32" i="165"/>
  <c r="J31" i="165"/>
  <c r="I31" i="165"/>
  <c r="J30" i="165"/>
  <c r="I30" i="165"/>
  <c r="J29" i="165"/>
  <c r="I29" i="165"/>
  <c r="J28" i="165"/>
  <c r="I28" i="165"/>
  <c r="J26" i="165"/>
  <c r="I26" i="165"/>
  <c r="J25" i="165"/>
  <c r="I25" i="165"/>
  <c r="J24" i="165"/>
  <c r="I24" i="165"/>
  <c r="J23" i="165"/>
  <c r="I23" i="165"/>
  <c r="J22" i="165"/>
  <c r="I22" i="165"/>
  <c r="J19" i="165"/>
  <c r="I19" i="165"/>
  <c r="J18" i="165"/>
  <c r="I18" i="165"/>
  <c r="J17" i="165"/>
  <c r="I17" i="165"/>
  <c r="J16" i="165"/>
  <c r="I16" i="165"/>
  <c r="J15" i="165"/>
  <c r="I15" i="165"/>
  <c r="J14" i="165"/>
  <c r="I14" i="165"/>
  <c r="J13" i="165"/>
  <c r="I13" i="165"/>
  <c r="J11" i="165"/>
  <c r="I11" i="165"/>
  <c r="J10" i="165"/>
  <c r="I10" i="165"/>
  <c r="J9" i="165"/>
  <c r="I9" i="165"/>
  <c r="J8" i="165"/>
  <c r="I8" i="165"/>
  <c r="J33" i="164"/>
  <c r="I33" i="164"/>
  <c r="J32" i="164"/>
  <c r="I32" i="164"/>
  <c r="J31" i="164"/>
  <c r="I31" i="164"/>
  <c r="J30" i="164"/>
  <c r="I30" i="164"/>
  <c r="J29" i="164"/>
  <c r="I29" i="164"/>
  <c r="J28" i="164"/>
  <c r="I28" i="164"/>
  <c r="J26" i="164"/>
  <c r="I26" i="164"/>
  <c r="J25" i="164"/>
  <c r="I25" i="164"/>
  <c r="J24" i="164"/>
  <c r="I24" i="164"/>
  <c r="J23" i="164"/>
  <c r="I23" i="164"/>
  <c r="J22" i="164"/>
  <c r="I22" i="164"/>
  <c r="J19" i="164"/>
  <c r="I19" i="164"/>
  <c r="J18" i="164"/>
  <c r="I18" i="164"/>
  <c r="J17" i="164"/>
  <c r="I17" i="164"/>
  <c r="J16" i="164"/>
  <c r="I16" i="164"/>
  <c r="J15" i="164"/>
  <c r="I15" i="164"/>
  <c r="J14" i="164"/>
  <c r="I14" i="164"/>
  <c r="J13" i="164"/>
  <c r="I13" i="164"/>
  <c r="J11" i="164"/>
  <c r="I11" i="164"/>
  <c r="J10" i="164"/>
  <c r="I10" i="164"/>
  <c r="J9" i="164"/>
  <c r="I9" i="164"/>
  <c r="J8" i="164"/>
  <c r="I8" i="164"/>
  <c r="J33" i="163"/>
  <c r="I33" i="163"/>
  <c r="J32" i="163"/>
  <c r="I32" i="163"/>
  <c r="J31" i="163"/>
  <c r="I31" i="163"/>
  <c r="J30" i="163"/>
  <c r="I30" i="163"/>
  <c r="J29" i="163"/>
  <c r="I29" i="163"/>
  <c r="J28" i="163"/>
  <c r="I28" i="163"/>
  <c r="J26" i="163"/>
  <c r="I26" i="163"/>
  <c r="J25" i="163"/>
  <c r="I25" i="163"/>
  <c r="J24" i="163"/>
  <c r="I24" i="163"/>
  <c r="J23" i="163"/>
  <c r="I23" i="163"/>
  <c r="J22" i="163"/>
  <c r="I22" i="163"/>
  <c r="J19" i="163"/>
  <c r="I19" i="163"/>
  <c r="J18" i="163"/>
  <c r="I18" i="163"/>
  <c r="J17" i="163"/>
  <c r="I17" i="163"/>
  <c r="J16" i="163"/>
  <c r="I16" i="163"/>
  <c r="J15" i="163"/>
  <c r="I15" i="163"/>
  <c r="J14" i="163"/>
  <c r="I14" i="163"/>
  <c r="J13" i="163"/>
  <c r="I13" i="163"/>
  <c r="J11" i="163"/>
  <c r="I11" i="163"/>
  <c r="J10" i="163"/>
  <c r="I10" i="163"/>
  <c r="J9" i="163"/>
  <c r="I9" i="163"/>
  <c r="J8" i="163"/>
  <c r="I8" i="163"/>
  <c r="J33" i="162"/>
  <c r="I33" i="162"/>
  <c r="J32" i="162"/>
  <c r="I32" i="162"/>
  <c r="J31" i="162"/>
  <c r="I31" i="162"/>
  <c r="J30" i="162"/>
  <c r="I30" i="162"/>
  <c r="J29" i="162"/>
  <c r="I29" i="162"/>
  <c r="J28" i="162"/>
  <c r="I28" i="162"/>
  <c r="J26" i="162"/>
  <c r="I26" i="162"/>
  <c r="J25" i="162"/>
  <c r="I25" i="162"/>
  <c r="J24" i="162"/>
  <c r="I24" i="162"/>
  <c r="J23" i="162"/>
  <c r="I23" i="162"/>
  <c r="J22" i="162"/>
  <c r="I22" i="162"/>
  <c r="J19" i="162"/>
  <c r="I19" i="162"/>
  <c r="J18" i="162"/>
  <c r="I18" i="162"/>
  <c r="J17" i="162"/>
  <c r="I17" i="162"/>
  <c r="J16" i="162"/>
  <c r="I16" i="162"/>
  <c r="J15" i="162"/>
  <c r="I15" i="162"/>
  <c r="J14" i="162"/>
  <c r="I14" i="162"/>
  <c r="J13" i="162"/>
  <c r="I13" i="162"/>
  <c r="J11" i="162"/>
  <c r="I11" i="162"/>
  <c r="J10" i="162"/>
  <c r="I10" i="162"/>
  <c r="J9" i="162"/>
  <c r="I9" i="162"/>
  <c r="J8" i="162"/>
  <c r="I8" i="162"/>
  <c r="J33" i="161"/>
  <c r="I33" i="161"/>
  <c r="J32" i="161"/>
  <c r="I32" i="161"/>
  <c r="J31" i="161"/>
  <c r="I31" i="161"/>
  <c r="J30" i="161"/>
  <c r="I30" i="161"/>
  <c r="J29" i="161"/>
  <c r="I29" i="161"/>
  <c r="J28" i="161"/>
  <c r="I28" i="161"/>
  <c r="J26" i="161"/>
  <c r="I26" i="161"/>
  <c r="J25" i="161"/>
  <c r="I25" i="161"/>
  <c r="J24" i="161"/>
  <c r="I24" i="161"/>
  <c r="J23" i="161"/>
  <c r="I23" i="161"/>
  <c r="J22" i="161"/>
  <c r="I22" i="161"/>
  <c r="J19" i="161"/>
  <c r="I19" i="161"/>
  <c r="J18" i="161"/>
  <c r="I18" i="161"/>
  <c r="J17" i="161"/>
  <c r="I17" i="161"/>
  <c r="J16" i="161"/>
  <c r="I16" i="161"/>
  <c r="J15" i="161"/>
  <c r="I15" i="161"/>
  <c r="J14" i="161"/>
  <c r="I14" i="161"/>
  <c r="J13" i="161"/>
  <c r="I13" i="161"/>
  <c r="J11" i="161"/>
  <c r="I11" i="161"/>
  <c r="J10" i="161"/>
  <c r="I10" i="161"/>
  <c r="J9" i="161"/>
  <c r="I9" i="161"/>
  <c r="J8" i="161"/>
  <c r="I8" i="161"/>
  <c r="J33" i="160"/>
  <c r="I33" i="160"/>
  <c r="J32" i="160"/>
  <c r="I32" i="160"/>
  <c r="J31" i="160"/>
  <c r="I31" i="160"/>
  <c r="J30" i="160"/>
  <c r="I30" i="160"/>
  <c r="J29" i="160"/>
  <c r="I29" i="160"/>
  <c r="J28" i="160"/>
  <c r="I28" i="160"/>
  <c r="J26" i="160"/>
  <c r="I26" i="160"/>
  <c r="J25" i="160"/>
  <c r="I25" i="160"/>
  <c r="J24" i="160"/>
  <c r="I24" i="160"/>
  <c r="J23" i="160"/>
  <c r="I23" i="160"/>
  <c r="J22" i="160"/>
  <c r="I22" i="160"/>
  <c r="J19" i="160"/>
  <c r="I19" i="160"/>
  <c r="J18" i="160"/>
  <c r="I18" i="160"/>
  <c r="J17" i="160"/>
  <c r="I17" i="160"/>
  <c r="J16" i="160"/>
  <c r="I16" i="160"/>
  <c r="J15" i="160"/>
  <c r="I15" i="160"/>
  <c r="J14" i="160"/>
  <c r="I14" i="160"/>
  <c r="J13" i="160"/>
  <c r="I13" i="160"/>
  <c r="J11" i="160"/>
  <c r="I11" i="160"/>
  <c r="J10" i="160"/>
  <c r="I10" i="160"/>
  <c r="J9" i="160"/>
  <c r="I9" i="160"/>
  <c r="J8" i="160"/>
  <c r="I8" i="160"/>
  <c r="J33" i="159"/>
  <c r="I33" i="159"/>
  <c r="J32" i="159"/>
  <c r="I32" i="159"/>
  <c r="J31" i="159"/>
  <c r="I31" i="159"/>
  <c r="J30" i="159"/>
  <c r="I30" i="159"/>
  <c r="J29" i="159"/>
  <c r="I29" i="159"/>
  <c r="J28" i="159"/>
  <c r="I28" i="159"/>
  <c r="J26" i="159"/>
  <c r="I26" i="159"/>
  <c r="J25" i="159"/>
  <c r="I25" i="159"/>
  <c r="J24" i="159"/>
  <c r="I24" i="159"/>
  <c r="J23" i="159"/>
  <c r="I23" i="159"/>
  <c r="J22" i="159"/>
  <c r="I22" i="159"/>
  <c r="J19" i="159"/>
  <c r="I19" i="159"/>
  <c r="J18" i="159"/>
  <c r="I18" i="159"/>
  <c r="J17" i="159"/>
  <c r="I17" i="159"/>
  <c r="J16" i="159"/>
  <c r="I16" i="159"/>
  <c r="J15" i="159"/>
  <c r="I15" i="159"/>
  <c r="J14" i="159"/>
  <c r="I14" i="159"/>
  <c r="J13" i="159"/>
  <c r="I13" i="159"/>
  <c r="J11" i="159"/>
  <c r="I11" i="159"/>
  <c r="J10" i="159"/>
  <c r="I10" i="159"/>
  <c r="J9" i="159"/>
  <c r="I9" i="159"/>
  <c r="J8" i="159"/>
  <c r="I8" i="159"/>
  <c r="J33" i="158"/>
  <c r="I33" i="158"/>
  <c r="J32" i="158"/>
  <c r="I32" i="158"/>
  <c r="J31" i="158"/>
  <c r="I31" i="158"/>
  <c r="J30" i="158"/>
  <c r="I30" i="158"/>
  <c r="J29" i="158"/>
  <c r="I29" i="158"/>
  <c r="J28" i="158"/>
  <c r="I28" i="158"/>
  <c r="J26" i="158"/>
  <c r="I26" i="158"/>
  <c r="J25" i="158"/>
  <c r="I25" i="158"/>
  <c r="J24" i="158"/>
  <c r="I24" i="158"/>
  <c r="J23" i="158"/>
  <c r="I23" i="158"/>
  <c r="J22" i="158"/>
  <c r="I22" i="158"/>
  <c r="J19" i="158"/>
  <c r="I19" i="158"/>
  <c r="J18" i="158"/>
  <c r="I18" i="158"/>
  <c r="J17" i="158"/>
  <c r="I17" i="158"/>
  <c r="J16" i="158"/>
  <c r="I16" i="158"/>
  <c r="J15" i="158"/>
  <c r="I15" i="158"/>
  <c r="J14" i="158"/>
  <c r="I14" i="158"/>
  <c r="J13" i="158"/>
  <c r="I13" i="158"/>
  <c r="J11" i="158"/>
  <c r="I11" i="158"/>
  <c r="J10" i="158"/>
  <c r="I10" i="158"/>
  <c r="J9" i="158"/>
  <c r="I9" i="158"/>
  <c r="J8" i="158"/>
  <c r="I8" i="158"/>
  <c r="J33" i="157"/>
  <c r="I33" i="157"/>
  <c r="J32" i="157"/>
  <c r="I32" i="157"/>
  <c r="J31" i="157"/>
  <c r="I31" i="157"/>
  <c r="J30" i="157"/>
  <c r="I30" i="157"/>
  <c r="J29" i="157"/>
  <c r="I29" i="157"/>
  <c r="J28" i="157"/>
  <c r="I28" i="157"/>
  <c r="J26" i="157"/>
  <c r="I26" i="157"/>
  <c r="J25" i="157"/>
  <c r="I25" i="157"/>
  <c r="J24" i="157"/>
  <c r="I24" i="157"/>
  <c r="J23" i="157"/>
  <c r="I23" i="157"/>
  <c r="J22" i="157"/>
  <c r="I22" i="157"/>
  <c r="J19" i="157"/>
  <c r="I19" i="157"/>
  <c r="J18" i="157"/>
  <c r="I18" i="157"/>
  <c r="J17" i="157"/>
  <c r="I17" i="157"/>
  <c r="J16" i="157"/>
  <c r="I16" i="157"/>
  <c r="J15" i="157"/>
  <c r="I15" i="157"/>
  <c r="J14" i="157"/>
  <c r="I14" i="157"/>
  <c r="J13" i="157"/>
  <c r="I13" i="157"/>
  <c r="J11" i="157"/>
  <c r="I11" i="157"/>
  <c r="J10" i="157"/>
  <c r="I10" i="157"/>
  <c r="J9" i="157"/>
  <c r="I9" i="157"/>
  <c r="J8" i="157"/>
  <c r="I8" i="157"/>
  <c r="J33" i="156"/>
  <c r="I33" i="156"/>
  <c r="J32" i="156"/>
  <c r="I32" i="156"/>
  <c r="J31" i="156"/>
  <c r="I31" i="156"/>
  <c r="J30" i="156"/>
  <c r="I30" i="156"/>
  <c r="J29" i="156"/>
  <c r="I29" i="156"/>
  <c r="J28" i="156"/>
  <c r="I28" i="156"/>
  <c r="J26" i="156"/>
  <c r="I26" i="156"/>
  <c r="J25" i="156"/>
  <c r="I25" i="156"/>
  <c r="J24" i="156"/>
  <c r="I24" i="156"/>
  <c r="J23" i="156"/>
  <c r="I23" i="156"/>
  <c r="J22" i="156"/>
  <c r="I22" i="156"/>
  <c r="J19" i="156"/>
  <c r="I19" i="156"/>
  <c r="J18" i="156"/>
  <c r="I18" i="156"/>
  <c r="J17" i="156"/>
  <c r="I17" i="156"/>
  <c r="J16" i="156"/>
  <c r="I16" i="156"/>
  <c r="J15" i="156"/>
  <c r="I15" i="156"/>
  <c r="J14" i="156"/>
  <c r="I14" i="156"/>
  <c r="J13" i="156"/>
  <c r="I13" i="156"/>
  <c r="J11" i="156"/>
  <c r="I11" i="156"/>
  <c r="J10" i="156"/>
  <c r="I10" i="156"/>
  <c r="J9" i="156"/>
  <c r="I9" i="156"/>
  <c r="J8" i="156"/>
  <c r="I8" i="156"/>
  <c r="J33" i="155"/>
  <c r="I33" i="155"/>
  <c r="J32" i="155"/>
  <c r="I32" i="155"/>
  <c r="J31" i="155"/>
  <c r="I31" i="155"/>
  <c r="J30" i="155"/>
  <c r="I30" i="155"/>
  <c r="J29" i="155"/>
  <c r="I29" i="155"/>
  <c r="J28" i="155"/>
  <c r="I28" i="155"/>
  <c r="J26" i="155"/>
  <c r="I26" i="155"/>
  <c r="J25" i="155"/>
  <c r="I25" i="155"/>
  <c r="J24" i="155"/>
  <c r="I24" i="155"/>
  <c r="J23" i="155"/>
  <c r="I23" i="155"/>
  <c r="J22" i="155"/>
  <c r="I22" i="155"/>
  <c r="J19" i="155"/>
  <c r="I19" i="155"/>
  <c r="J18" i="155"/>
  <c r="I18" i="155"/>
  <c r="J17" i="155"/>
  <c r="I17" i="155"/>
  <c r="J16" i="155"/>
  <c r="I16" i="155"/>
  <c r="J15" i="155"/>
  <c r="I15" i="155"/>
  <c r="J14" i="155"/>
  <c r="I14" i="155"/>
  <c r="J13" i="155"/>
  <c r="I13" i="155"/>
  <c r="J11" i="155"/>
  <c r="I11" i="155"/>
  <c r="J10" i="155"/>
  <c r="I10" i="155"/>
  <c r="J9" i="155"/>
  <c r="I9" i="155"/>
  <c r="J8" i="155"/>
  <c r="I8" i="155"/>
  <c r="J33" i="154"/>
  <c r="I33" i="154"/>
  <c r="J32" i="154"/>
  <c r="I32" i="154"/>
  <c r="J31" i="154"/>
  <c r="I31" i="154"/>
  <c r="J30" i="154"/>
  <c r="I30" i="154"/>
  <c r="J29" i="154"/>
  <c r="I29" i="154"/>
  <c r="J28" i="154"/>
  <c r="I28" i="154"/>
  <c r="J26" i="154"/>
  <c r="I26" i="154"/>
  <c r="J25" i="154"/>
  <c r="I25" i="154"/>
  <c r="J24" i="154"/>
  <c r="I24" i="154"/>
  <c r="J23" i="154"/>
  <c r="I23" i="154"/>
  <c r="J22" i="154"/>
  <c r="I22" i="154"/>
  <c r="J19" i="154"/>
  <c r="I19" i="154"/>
  <c r="J18" i="154"/>
  <c r="I18" i="154"/>
  <c r="J17" i="154"/>
  <c r="I17" i="154"/>
  <c r="J16" i="154"/>
  <c r="I16" i="154"/>
  <c r="J15" i="154"/>
  <c r="I15" i="154"/>
  <c r="J14" i="154"/>
  <c r="I14" i="154"/>
  <c r="J13" i="154"/>
  <c r="I13" i="154"/>
  <c r="J11" i="154"/>
  <c r="I11" i="154"/>
  <c r="J10" i="154"/>
  <c r="I10" i="154"/>
  <c r="J9" i="154"/>
  <c r="I9" i="154"/>
  <c r="J8" i="154"/>
  <c r="I8" i="154"/>
  <c r="J33" i="153"/>
  <c r="I33" i="153"/>
  <c r="J32" i="153"/>
  <c r="I32" i="153"/>
  <c r="J31" i="153"/>
  <c r="I31" i="153"/>
  <c r="J30" i="153"/>
  <c r="I30" i="153"/>
  <c r="J29" i="153"/>
  <c r="I29" i="153"/>
  <c r="J28" i="153"/>
  <c r="I28" i="153"/>
  <c r="J26" i="153"/>
  <c r="I26" i="153"/>
  <c r="J25" i="153"/>
  <c r="I25" i="153"/>
  <c r="J24" i="153"/>
  <c r="I24" i="153"/>
  <c r="J23" i="153"/>
  <c r="I23" i="153"/>
  <c r="J22" i="153"/>
  <c r="I22" i="153"/>
  <c r="J19" i="153"/>
  <c r="I19" i="153"/>
  <c r="J18" i="153"/>
  <c r="I18" i="153"/>
  <c r="J17" i="153"/>
  <c r="I17" i="153"/>
  <c r="J16" i="153"/>
  <c r="I16" i="153"/>
  <c r="J15" i="153"/>
  <c r="I15" i="153"/>
  <c r="J14" i="153"/>
  <c r="I14" i="153"/>
  <c r="J13" i="153"/>
  <c r="I13" i="153"/>
  <c r="J11" i="153"/>
  <c r="I11" i="153"/>
  <c r="J10" i="153"/>
  <c r="I10" i="153"/>
  <c r="J9" i="153"/>
  <c r="I9" i="153"/>
  <c r="J8" i="153"/>
  <c r="I8" i="153"/>
  <c r="J33" i="152"/>
  <c r="I33" i="152"/>
  <c r="J32" i="152"/>
  <c r="I32" i="152"/>
  <c r="J31" i="152"/>
  <c r="I31" i="152"/>
  <c r="J30" i="152"/>
  <c r="I30" i="152"/>
  <c r="J29" i="152"/>
  <c r="I29" i="152"/>
  <c r="J28" i="152"/>
  <c r="I28" i="152"/>
  <c r="J26" i="152"/>
  <c r="I26" i="152"/>
  <c r="J25" i="152"/>
  <c r="I25" i="152"/>
  <c r="J24" i="152"/>
  <c r="I24" i="152"/>
  <c r="J23" i="152"/>
  <c r="I23" i="152"/>
  <c r="J22" i="152"/>
  <c r="I22" i="152"/>
  <c r="J19" i="152"/>
  <c r="I19" i="152"/>
  <c r="J18" i="152"/>
  <c r="I18" i="152"/>
  <c r="J17" i="152"/>
  <c r="I17" i="152"/>
  <c r="J16" i="152"/>
  <c r="I16" i="152"/>
  <c r="J15" i="152"/>
  <c r="I15" i="152"/>
  <c r="J14" i="152"/>
  <c r="I14" i="152"/>
  <c r="J13" i="152"/>
  <c r="I13" i="152"/>
  <c r="J11" i="152"/>
  <c r="I11" i="152"/>
  <c r="J10" i="152"/>
  <c r="I10" i="152"/>
  <c r="J9" i="152"/>
  <c r="I9" i="152"/>
  <c r="J8" i="152"/>
  <c r="I8" i="152"/>
  <c r="J33" i="151"/>
  <c r="I33" i="151"/>
  <c r="J32" i="151"/>
  <c r="I32" i="151"/>
  <c r="J31" i="151"/>
  <c r="I31" i="151"/>
  <c r="J30" i="151"/>
  <c r="I30" i="151"/>
  <c r="J29" i="151"/>
  <c r="I29" i="151"/>
  <c r="J28" i="151"/>
  <c r="I28" i="151"/>
  <c r="J26" i="151"/>
  <c r="I26" i="151"/>
  <c r="J25" i="151"/>
  <c r="I25" i="151"/>
  <c r="J24" i="151"/>
  <c r="I24" i="151"/>
  <c r="J23" i="151"/>
  <c r="I23" i="151"/>
  <c r="J22" i="151"/>
  <c r="I22" i="151"/>
  <c r="J19" i="151"/>
  <c r="I19" i="151"/>
  <c r="J18" i="151"/>
  <c r="I18" i="151"/>
  <c r="J17" i="151"/>
  <c r="I17" i="151"/>
  <c r="J16" i="151"/>
  <c r="I16" i="151"/>
  <c r="J15" i="151"/>
  <c r="I15" i="151"/>
  <c r="J14" i="151"/>
  <c r="I14" i="151"/>
  <c r="J13" i="151"/>
  <c r="I13" i="151"/>
  <c r="J11" i="151"/>
  <c r="I11" i="151"/>
  <c r="J10" i="151"/>
  <c r="I10" i="151"/>
  <c r="J9" i="151"/>
  <c r="I9" i="151"/>
  <c r="J8" i="151"/>
  <c r="I8" i="151"/>
  <c r="J33" i="150"/>
  <c r="I33" i="150"/>
  <c r="J32" i="150"/>
  <c r="I32" i="150"/>
  <c r="J31" i="150"/>
  <c r="I31" i="150"/>
  <c r="J30" i="150"/>
  <c r="I30" i="150"/>
  <c r="J29" i="150"/>
  <c r="I29" i="150"/>
  <c r="J28" i="150"/>
  <c r="I28" i="150"/>
  <c r="J26" i="150"/>
  <c r="I26" i="150"/>
  <c r="J25" i="150"/>
  <c r="I25" i="150"/>
  <c r="J24" i="150"/>
  <c r="I24" i="150"/>
  <c r="J23" i="150"/>
  <c r="I23" i="150"/>
  <c r="J22" i="150"/>
  <c r="I22" i="150"/>
  <c r="J19" i="150"/>
  <c r="I19" i="150"/>
  <c r="J18" i="150"/>
  <c r="I18" i="150"/>
  <c r="J17" i="150"/>
  <c r="I17" i="150"/>
  <c r="J16" i="150"/>
  <c r="I16" i="150"/>
  <c r="J15" i="150"/>
  <c r="I15" i="150"/>
  <c r="J14" i="150"/>
  <c r="I14" i="150"/>
  <c r="J13" i="150"/>
  <c r="I13" i="150"/>
  <c r="J11" i="150"/>
  <c r="I11" i="150"/>
  <c r="J10" i="150"/>
  <c r="I10" i="150"/>
  <c r="J9" i="150"/>
  <c r="I9" i="150"/>
  <c r="J8" i="150"/>
  <c r="I8" i="150"/>
  <c r="J33" i="149"/>
  <c r="I33" i="149"/>
  <c r="J32" i="149"/>
  <c r="I32" i="149"/>
  <c r="J31" i="149"/>
  <c r="I31" i="149"/>
  <c r="J30" i="149"/>
  <c r="I30" i="149"/>
  <c r="J29" i="149"/>
  <c r="I29" i="149"/>
  <c r="J28" i="149"/>
  <c r="I28" i="149"/>
  <c r="J26" i="149"/>
  <c r="I26" i="149"/>
  <c r="J25" i="149"/>
  <c r="I25" i="149"/>
  <c r="J24" i="149"/>
  <c r="I24" i="149"/>
  <c r="J23" i="149"/>
  <c r="I23" i="149"/>
  <c r="J22" i="149"/>
  <c r="I22" i="149"/>
  <c r="J19" i="149"/>
  <c r="I19" i="149"/>
  <c r="J18" i="149"/>
  <c r="I18" i="149"/>
  <c r="J17" i="149"/>
  <c r="I17" i="149"/>
  <c r="J16" i="149"/>
  <c r="I16" i="149"/>
  <c r="J15" i="149"/>
  <c r="I15" i="149"/>
  <c r="J14" i="149"/>
  <c r="I14" i="149"/>
  <c r="J13" i="149"/>
  <c r="I13" i="149"/>
  <c r="J11" i="149"/>
  <c r="I11" i="149"/>
  <c r="J10" i="149"/>
  <c r="I10" i="149"/>
  <c r="J9" i="149"/>
  <c r="I9" i="149"/>
  <c r="J8" i="149"/>
  <c r="I8" i="149"/>
  <c r="J33" i="148"/>
  <c r="I33" i="148"/>
  <c r="J32" i="148"/>
  <c r="I32" i="148"/>
  <c r="J31" i="148"/>
  <c r="I31" i="148"/>
  <c r="J30" i="148"/>
  <c r="I30" i="148"/>
  <c r="J29" i="148"/>
  <c r="I29" i="148"/>
  <c r="J28" i="148"/>
  <c r="I28" i="148"/>
  <c r="J26" i="148"/>
  <c r="I26" i="148"/>
  <c r="J25" i="148"/>
  <c r="I25" i="148"/>
  <c r="J24" i="148"/>
  <c r="I24" i="148"/>
  <c r="J23" i="148"/>
  <c r="I23" i="148"/>
  <c r="J22" i="148"/>
  <c r="I22" i="148"/>
  <c r="J19" i="148"/>
  <c r="I19" i="148"/>
  <c r="J18" i="148"/>
  <c r="I18" i="148"/>
  <c r="J17" i="148"/>
  <c r="I17" i="148"/>
  <c r="J16" i="148"/>
  <c r="I16" i="148"/>
  <c r="J15" i="148"/>
  <c r="I15" i="148"/>
  <c r="J14" i="148"/>
  <c r="I14" i="148"/>
  <c r="J13" i="148"/>
  <c r="I13" i="148"/>
  <c r="J11" i="148"/>
  <c r="I11" i="148"/>
  <c r="J10" i="148"/>
  <c r="I10" i="148"/>
  <c r="J9" i="148"/>
  <c r="I9" i="148"/>
  <c r="J8" i="148"/>
  <c r="I8" i="148"/>
  <c r="J33" i="147"/>
  <c r="I33" i="147"/>
  <c r="J32" i="147"/>
  <c r="I32" i="147"/>
  <c r="J31" i="147"/>
  <c r="I31" i="147"/>
  <c r="J30" i="147"/>
  <c r="I30" i="147"/>
  <c r="J29" i="147"/>
  <c r="I29" i="147"/>
  <c r="J28" i="147"/>
  <c r="I28" i="147"/>
  <c r="J26" i="147"/>
  <c r="I26" i="147"/>
  <c r="J25" i="147"/>
  <c r="I25" i="147"/>
  <c r="J24" i="147"/>
  <c r="I24" i="147"/>
  <c r="J23" i="147"/>
  <c r="I23" i="147"/>
  <c r="J22" i="147"/>
  <c r="I22" i="147"/>
  <c r="J19" i="147"/>
  <c r="I19" i="147"/>
  <c r="J18" i="147"/>
  <c r="I18" i="147"/>
  <c r="J17" i="147"/>
  <c r="I17" i="147"/>
  <c r="J16" i="147"/>
  <c r="I16" i="147"/>
  <c r="J15" i="147"/>
  <c r="I15" i="147"/>
  <c r="J14" i="147"/>
  <c r="I14" i="147"/>
  <c r="J13" i="147"/>
  <c r="I13" i="147"/>
  <c r="J11" i="147"/>
  <c r="I11" i="147"/>
  <c r="J10" i="147"/>
  <c r="I10" i="147"/>
  <c r="J9" i="147"/>
  <c r="I9" i="147"/>
  <c r="J8" i="147"/>
  <c r="I8" i="147"/>
  <c r="J33" i="146"/>
  <c r="I33" i="146"/>
  <c r="J32" i="146"/>
  <c r="I32" i="146"/>
  <c r="J31" i="146"/>
  <c r="I31" i="146"/>
  <c r="J30" i="146"/>
  <c r="I30" i="146"/>
  <c r="J29" i="146"/>
  <c r="I29" i="146"/>
  <c r="J28" i="146"/>
  <c r="I28" i="146"/>
  <c r="J26" i="146"/>
  <c r="I26" i="146"/>
  <c r="J25" i="146"/>
  <c r="I25" i="146"/>
  <c r="J24" i="146"/>
  <c r="I24" i="146"/>
  <c r="J23" i="146"/>
  <c r="I23" i="146"/>
  <c r="J22" i="146"/>
  <c r="I22" i="146"/>
  <c r="J19" i="146"/>
  <c r="I19" i="146"/>
  <c r="J18" i="146"/>
  <c r="I18" i="146"/>
  <c r="J17" i="146"/>
  <c r="I17" i="146"/>
  <c r="J16" i="146"/>
  <c r="I16" i="146"/>
  <c r="J15" i="146"/>
  <c r="I15" i="146"/>
  <c r="J14" i="146"/>
  <c r="I14" i="146"/>
  <c r="J13" i="146"/>
  <c r="I13" i="146"/>
  <c r="J11" i="146"/>
  <c r="I11" i="146"/>
  <c r="J10" i="146"/>
  <c r="I10" i="146"/>
  <c r="J9" i="146"/>
  <c r="I9" i="146"/>
  <c r="J8" i="146"/>
  <c r="I8" i="146"/>
  <c r="J33" i="145"/>
  <c r="I33" i="145"/>
  <c r="J32" i="145"/>
  <c r="I32" i="145"/>
  <c r="J31" i="145"/>
  <c r="I31" i="145"/>
  <c r="J30" i="145"/>
  <c r="I30" i="145"/>
  <c r="J29" i="145"/>
  <c r="I29" i="145"/>
  <c r="J28" i="145"/>
  <c r="I28" i="145"/>
  <c r="J26" i="145"/>
  <c r="I26" i="145"/>
  <c r="J25" i="145"/>
  <c r="I25" i="145"/>
  <c r="J24" i="145"/>
  <c r="I24" i="145"/>
  <c r="J23" i="145"/>
  <c r="I23" i="145"/>
  <c r="J22" i="145"/>
  <c r="I22" i="145"/>
  <c r="J19" i="145"/>
  <c r="I19" i="145"/>
  <c r="J18" i="145"/>
  <c r="I18" i="145"/>
  <c r="J17" i="145"/>
  <c r="I17" i="145"/>
  <c r="J16" i="145"/>
  <c r="I16" i="145"/>
  <c r="J15" i="145"/>
  <c r="I15" i="145"/>
  <c r="J14" i="145"/>
  <c r="I14" i="145"/>
  <c r="J13" i="145"/>
  <c r="I13" i="145"/>
  <c r="J11" i="145"/>
  <c r="I11" i="145"/>
  <c r="J10" i="145"/>
  <c r="I10" i="145"/>
  <c r="J9" i="145"/>
  <c r="I9" i="145"/>
  <c r="J8" i="145"/>
  <c r="I8" i="145"/>
  <c r="J33" i="144"/>
  <c r="I33" i="144"/>
  <c r="J32" i="144"/>
  <c r="I32" i="144"/>
  <c r="J31" i="144"/>
  <c r="I31" i="144"/>
  <c r="J30" i="144"/>
  <c r="I30" i="144"/>
  <c r="J29" i="144"/>
  <c r="I29" i="144"/>
  <c r="J28" i="144"/>
  <c r="I28" i="144"/>
  <c r="J26" i="144"/>
  <c r="I26" i="144"/>
  <c r="J25" i="144"/>
  <c r="I25" i="144"/>
  <c r="J24" i="144"/>
  <c r="I24" i="144"/>
  <c r="J23" i="144"/>
  <c r="I23" i="144"/>
  <c r="J22" i="144"/>
  <c r="I22" i="144"/>
  <c r="J19" i="144"/>
  <c r="I19" i="144"/>
  <c r="J18" i="144"/>
  <c r="I18" i="144"/>
  <c r="J17" i="144"/>
  <c r="I17" i="144"/>
  <c r="J16" i="144"/>
  <c r="I16" i="144"/>
  <c r="J15" i="144"/>
  <c r="I15" i="144"/>
  <c r="J14" i="144"/>
  <c r="I14" i="144"/>
  <c r="J13" i="144"/>
  <c r="I13" i="144"/>
  <c r="J11" i="144"/>
  <c r="I11" i="144"/>
  <c r="J10" i="144"/>
  <c r="I10" i="144"/>
  <c r="J9" i="144"/>
  <c r="I9" i="144"/>
  <c r="J8" i="144"/>
  <c r="I8" i="144"/>
  <c r="J33" i="143"/>
  <c r="I33" i="143"/>
  <c r="J32" i="143"/>
  <c r="I32" i="143"/>
  <c r="J31" i="143"/>
  <c r="I31" i="143"/>
  <c r="J30" i="143"/>
  <c r="I30" i="143"/>
  <c r="J29" i="143"/>
  <c r="I29" i="143"/>
  <c r="J28" i="143"/>
  <c r="I28" i="143"/>
  <c r="J26" i="143"/>
  <c r="I26" i="143"/>
  <c r="J25" i="143"/>
  <c r="I25" i="143"/>
  <c r="J24" i="143"/>
  <c r="I24" i="143"/>
  <c r="J23" i="143"/>
  <c r="I23" i="143"/>
  <c r="J22" i="143"/>
  <c r="I22" i="143"/>
  <c r="J19" i="143"/>
  <c r="I19" i="143"/>
  <c r="J18" i="143"/>
  <c r="I18" i="143"/>
  <c r="J17" i="143"/>
  <c r="I17" i="143"/>
  <c r="J16" i="143"/>
  <c r="I16" i="143"/>
  <c r="J15" i="143"/>
  <c r="I15" i="143"/>
  <c r="J14" i="143"/>
  <c r="I14" i="143"/>
  <c r="J13" i="143"/>
  <c r="I13" i="143"/>
  <c r="J11" i="143"/>
  <c r="I11" i="143"/>
  <c r="J10" i="143"/>
  <c r="I10" i="143"/>
  <c r="J9" i="143"/>
  <c r="I9" i="143"/>
  <c r="J8" i="143"/>
  <c r="I8" i="143"/>
  <c r="J33" i="142"/>
  <c r="I33" i="142"/>
  <c r="J32" i="142"/>
  <c r="I32" i="142"/>
  <c r="J31" i="142"/>
  <c r="I31" i="142"/>
  <c r="J30" i="142"/>
  <c r="I30" i="142"/>
  <c r="J29" i="142"/>
  <c r="I29" i="142"/>
  <c r="J28" i="142"/>
  <c r="I28" i="142"/>
  <c r="J26" i="142"/>
  <c r="I26" i="142"/>
  <c r="J25" i="142"/>
  <c r="I25" i="142"/>
  <c r="J24" i="142"/>
  <c r="I24" i="142"/>
  <c r="J23" i="142"/>
  <c r="I23" i="142"/>
  <c r="J22" i="142"/>
  <c r="I22" i="142"/>
  <c r="J19" i="142"/>
  <c r="I19" i="142"/>
  <c r="J18" i="142"/>
  <c r="I18" i="142"/>
  <c r="J17" i="142"/>
  <c r="I17" i="142"/>
  <c r="J16" i="142"/>
  <c r="I16" i="142"/>
  <c r="J15" i="142"/>
  <c r="I15" i="142"/>
  <c r="J14" i="142"/>
  <c r="I14" i="142"/>
  <c r="J13" i="142"/>
  <c r="I13" i="142"/>
  <c r="J11" i="142"/>
  <c r="I11" i="142"/>
  <c r="J10" i="142"/>
  <c r="I10" i="142"/>
  <c r="J9" i="142"/>
  <c r="I9" i="142"/>
  <c r="J8" i="142"/>
  <c r="I8" i="142"/>
  <c r="J33" i="141"/>
  <c r="I33" i="141"/>
  <c r="J32" i="141"/>
  <c r="I32" i="141"/>
  <c r="J31" i="141"/>
  <c r="I31" i="141"/>
  <c r="J30" i="141"/>
  <c r="I30" i="141"/>
  <c r="J29" i="141"/>
  <c r="I29" i="141"/>
  <c r="J28" i="141"/>
  <c r="I28" i="141"/>
  <c r="J26" i="141"/>
  <c r="I26" i="141"/>
  <c r="J25" i="141"/>
  <c r="I25" i="141"/>
  <c r="J24" i="141"/>
  <c r="I24" i="141"/>
  <c r="J23" i="141"/>
  <c r="I23" i="141"/>
  <c r="J22" i="141"/>
  <c r="I22" i="141"/>
  <c r="J19" i="141"/>
  <c r="I19" i="141"/>
  <c r="J18" i="141"/>
  <c r="I18" i="141"/>
  <c r="J17" i="141"/>
  <c r="I17" i="141"/>
  <c r="J16" i="141"/>
  <c r="I16" i="141"/>
  <c r="J15" i="141"/>
  <c r="I15" i="141"/>
  <c r="J14" i="141"/>
  <c r="I14" i="141"/>
  <c r="J13" i="141"/>
  <c r="I13" i="141"/>
  <c r="J11" i="141"/>
  <c r="I11" i="141"/>
  <c r="J10" i="141"/>
  <c r="I10" i="141"/>
  <c r="J9" i="141"/>
  <c r="I9" i="141"/>
  <c r="J8" i="141"/>
  <c r="I8" i="141"/>
  <c r="J33" i="140"/>
  <c r="I33" i="140"/>
  <c r="J32" i="140"/>
  <c r="I32" i="140"/>
  <c r="J31" i="140"/>
  <c r="I31" i="140"/>
  <c r="J30" i="140"/>
  <c r="I30" i="140"/>
  <c r="J29" i="140"/>
  <c r="I29" i="140"/>
  <c r="J28" i="140"/>
  <c r="I28" i="140"/>
  <c r="J26" i="140"/>
  <c r="I26" i="140"/>
  <c r="J25" i="140"/>
  <c r="I25" i="140"/>
  <c r="J24" i="140"/>
  <c r="I24" i="140"/>
  <c r="J23" i="140"/>
  <c r="I23" i="140"/>
  <c r="J22" i="140"/>
  <c r="I22" i="140"/>
  <c r="J19" i="140"/>
  <c r="I19" i="140"/>
  <c r="J18" i="140"/>
  <c r="I18" i="140"/>
  <c r="J17" i="140"/>
  <c r="I17" i="140"/>
  <c r="J16" i="140"/>
  <c r="I16" i="140"/>
  <c r="J15" i="140"/>
  <c r="I15" i="140"/>
  <c r="J14" i="140"/>
  <c r="I14" i="140"/>
  <c r="J13" i="140"/>
  <c r="I13" i="140"/>
  <c r="J11" i="140"/>
  <c r="I11" i="140"/>
  <c r="J10" i="140"/>
  <c r="I10" i="140"/>
  <c r="J9" i="140"/>
  <c r="I9" i="140"/>
  <c r="J8" i="140"/>
  <c r="I8" i="140"/>
  <c r="J33" i="139"/>
  <c r="I33" i="139"/>
  <c r="J32" i="139"/>
  <c r="I32" i="139"/>
  <c r="J31" i="139"/>
  <c r="I31" i="139"/>
  <c r="J30" i="139"/>
  <c r="I30" i="139"/>
  <c r="J29" i="139"/>
  <c r="I29" i="139"/>
  <c r="J28" i="139"/>
  <c r="I28" i="139"/>
  <c r="J26" i="139"/>
  <c r="I26" i="139"/>
  <c r="J25" i="139"/>
  <c r="I25" i="139"/>
  <c r="J24" i="139"/>
  <c r="I24" i="139"/>
  <c r="J23" i="139"/>
  <c r="I23" i="139"/>
  <c r="J22" i="139"/>
  <c r="I22" i="139"/>
  <c r="J19" i="139"/>
  <c r="I19" i="139"/>
  <c r="J18" i="139"/>
  <c r="I18" i="139"/>
  <c r="J17" i="139"/>
  <c r="I17" i="139"/>
  <c r="J16" i="139"/>
  <c r="I16" i="139"/>
  <c r="J15" i="139"/>
  <c r="I15" i="139"/>
  <c r="J14" i="139"/>
  <c r="I14" i="139"/>
  <c r="J13" i="139"/>
  <c r="I13" i="139"/>
  <c r="J11" i="139"/>
  <c r="I11" i="139"/>
  <c r="J10" i="139"/>
  <c r="I10" i="139"/>
  <c r="J9" i="139"/>
  <c r="I9" i="139"/>
  <c r="J8" i="139"/>
  <c r="I8" i="139"/>
  <c r="J33" i="138"/>
  <c r="I33" i="138"/>
  <c r="J32" i="138"/>
  <c r="I32" i="138"/>
  <c r="J31" i="138"/>
  <c r="I31" i="138"/>
  <c r="J30" i="138"/>
  <c r="I30" i="138"/>
  <c r="J29" i="138"/>
  <c r="I29" i="138"/>
  <c r="J28" i="138"/>
  <c r="I28" i="138"/>
  <c r="J26" i="138"/>
  <c r="I26" i="138"/>
  <c r="J25" i="138"/>
  <c r="I25" i="138"/>
  <c r="J24" i="138"/>
  <c r="I24" i="138"/>
  <c r="J23" i="138"/>
  <c r="I23" i="138"/>
  <c r="J22" i="138"/>
  <c r="I22" i="138"/>
  <c r="J19" i="138"/>
  <c r="I19" i="138"/>
  <c r="J18" i="138"/>
  <c r="I18" i="138"/>
  <c r="J17" i="138"/>
  <c r="I17" i="138"/>
  <c r="J16" i="138"/>
  <c r="I16" i="138"/>
  <c r="J15" i="138"/>
  <c r="I15" i="138"/>
  <c r="J14" i="138"/>
  <c r="I14" i="138"/>
  <c r="J13" i="138"/>
  <c r="I13" i="138"/>
  <c r="J11" i="138"/>
  <c r="I11" i="138"/>
  <c r="J10" i="138"/>
  <c r="I10" i="138"/>
  <c r="J9" i="138"/>
  <c r="I9" i="138"/>
  <c r="J8" i="138"/>
  <c r="I8" i="138"/>
  <c r="J33" i="137"/>
  <c r="I33" i="137"/>
  <c r="J32" i="137"/>
  <c r="I32" i="137"/>
  <c r="J31" i="137"/>
  <c r="I31" i="137"/>
  <c r="J30" i="137"/>
  <c r="I30" i="137"/>
  <c r="J29" i="137"/>
  <c r="I29" i="137"/>
  <c r="J28" i="137"/>
  <c r="I28" i="137"/>
  <c r="J26" i="137"/>
  <c r="I26" i="137"/>
  <c r="J25" i="137"/>
  <c r="I25" i="137"/>
  <c r="J24" i="137"/>
  <c r="I24" i="137"/>
  <c r="J23" i="137"/>
  <c r="I23" i="137"/>
  <c r="J22" i="137"/>
  <c r="I22" i="137"/>
  <c r="J19" i="137"/>
  <c r="I19" i="137"/>
  <c r="J18" i="137"/>
  <c r="I18" i="137"/>
  <c r="J17" i="137"/>
  <c r="I17" i="137"/>
  <c r="J16" i="137"/>
  <c r="I16" i="137"/>
  <c r="J15" i="137"/>
  <c r="I15" i="137"/>
  <c r="J14" i="137"/>
  <c r="I14" i="137"/>
  <c r="J13" i="137"/>
  <c r="I13" i="137"/>
  <c r="J11" i="137"/>
  <c r="I11" i="137"/>
  <c r="J10" i="137"/>
  <c r="I10" i="137"/>
  <c r="J9" i="137"/>
  <c r="I9" i="137"/>
  <c r="J8" i="137"/>
  <c r="I8" i="137"/>
  <c r="J33" i="136"/>
  <c r="I33" i="136"/>
  <c r="J32" i="136"/>
  <c r="I32" i="136"/>
  <c r="J31" i="136"/>
  <c r="I31" i="136"/>
  <c r="J30" i="136"/>
  <c r="I30" i="136"/>
  <c r="J29" i="136"/>
  <c r="I29" i="136"/>
  <c r="J28" i="136"/>
  <c r="I28" i="136"/>
  <c r="J26" i="136"/>
  <c r="I26" i="136"/>
  <c r="J25" i="136"/>
  <c r="I25" i="136"/>
  <c r="J24" i="136"/>
  <c r="I24" i="136"/>
  <c r="J23" i="136"/>
  <c r="I23" i="136"/>
  <c r="J22" i="136"/>
  <c r="I22" i="136"/>
  <c r="J19" i="136"/>
  <c r="I19" i="136"/>
  <c r="J18" i="136"/>
  <c r="I18" i="136"/>
  <c r="J17" i="136"/>
  <c r="I17" i="136"/>
  <c r="J16" i="136"/>
  <c r="I16" i="136"/>
  <c r="J15" i="136"/>
  <c r="I15" i="136"/>
  <c r="J14" i="136"/>
  <c r="I14" i="136"/>
  <c r="J13" i="136"/>
  <c r="I13" i="136"/>
  <c r="J11" i="136"/>
  <c r="I11" i="136"/>
  <c r="J10" i="136"/>
  <c r="I10" i="136"/>
  <c r="J9" i="136"/>
  <c r="I9" i="136"/>
  <c r="J8" i="136"/>
  <c r="I8" i="136"/>
  <c r="J33" i="135"/>
  <c r="I33" i="135"/>
  <c r="J32" i="135"/>
  <c r="I32" i="135"/>
  <c r="J31" i="135"/>
  <c r="I31" i="135"/>
  <c r="J30" i="135"/>
  <c r="I30" i="135"/>
  <c r="J29" i="135"/>
  <c r="I29" i="135"/>
  <c r="J28" i="135"/>
  <c r="I28" i="135"/>
  <c r="J26" i="135"/>
  <c r="I26" i="135"/>
  <c r="J25" i="135"/>
  <c r="I25" i="135"/>
  <c r="J24" i="135"/>
  <c r="I24" i="135"/>
  <c r="J23" i="135"/>
  <c r="I23" i="135"/>
  <c r="J22" i="135"/>
  <c r="I22" i="135"/>
  <c r="J19" i="135"/>
  <c r="I19" i="135"/>
  <c r="J18" i="135"/>
  <c r="I18" i="135"/>
  <c r="J17" i="135"/>
  <c r="I17" i="135"/>
  <c r="J16" i="135"/>
  <c r="I16" i="135"/>
  <c r="J15" i="135"/>
  <c r="I15" i="135"/>
  <c r="J14" i="135"/>
  <c r="I14" i="135"/>
  <c r="J13" i="135"/>
  <c r="I13" i="135"/>
  <c r="J11" i="135"/>
  <c r="I11" i="135"/>
  <c r="J10" i="135"/>
  <c r="I10" i="135"/>
  <c r="J9" i="135"/>
  <c r="I9" i="135"/>
  <c r="J8" i="135"/>
  <c r="I8" i="135"/>
  <c r="J33" i="134"/>
  <c r="I33" i="134"/>
  <c r="J32" i="134"/>
  <c r="I32" i="134"/>
  <c r="J31" i="134"/>
  <c r="I31" i="134"/>
  <c r="J30" i="134"/>
  <c r="I30" i="134"/>
  <c r="J29" i="134"/>
  <c r="I29" i="134"/>
  <c r="J28" i="134"/>
  <c r="I28" i="134"/>
  <c r="J26" i="134"/>
  <c r="I26" i="134"/>
  <c r="J25" i="134"/>
  <c r="I25" i="134"/>
  <c r="J24" i="134"/>
  <c r="I24" i="134"/>
  <c r="J23" i="134"/>
  <c r="I23" i="134"/>
  <c r="J22" i="134"/>
  <c r="I22" i="134"/>
  <c r="J19" i="134"/>
  <c r="I19" i="134"/>
  <c r="J18" i="134"/>
  <c r="I18" i="134"/>
  <c r="J17" i="134"/>
  <c r="I17" i="134"/>
  <c r="J16" i="134"/>
  <c r="I16" i="134"/>
  <c r="J15" i="134"/>
  <c r="I15" i="134"/>
  <c r="J14" i="134"/>
  <c r="I14" i="134"/>
  <c r="J13" i="134"/>
  <c r="I13" i="134"/>
  <c r="J11" i="134"/>
  <c r="I11" i="134"/>
  <c r="J10" i="134"/>
  <c r="I10" i="134"/>
  <c r="J9" i="134"/>
  <c r="I9" i="134"/>
  <c r="J8" i="134"/>
  <c r="I8" i="134"/>
  <c r="J33" i="133"/>
  <c r="I33" i="133"/>
  <c r="J32" i="133"/>
  <c r="I32" i="133"/>
  <c r="J31" i="133"/>
  <c r="I31" i="133"/>
  <c r="J30" i="133"/>
  <c r="I30" i="133"/>
  <c r="J29" i="133"/>
  <c r="I29" i="133"/>
  <c r="J28" i="133"/>
  <c r="I28" i="133"/>
  <c r="J26" i="133"/>
  <c r="I26" i="133"/>
  <c r="J25" i="133"/>
  <c r="I25" i="133"/>
  <c r="J24" i="133"/>
  <c r="I24" i="133"/>
  <c r="J23" i="133"/>
  <c r="I23" i="133"/>
  <c r="J22" i="133"/>
  <c r="I22" i="133"/>
  <c r="J19" i="133"/>
  <c r="I19" i="133"/>
  <c r="J18" i="133"/>
  <c r="I18" i="133"/>
  <c r="J17" i="133"/>
  <c r="I17" i="133"/>
  <c r="J16" i="133"/>
  <c r="I16" i="133"/>
  <c r="J15" i="133"/>
  <c r="I15" i="133"/>
  <c r="J14" i="133"/>
  <c r="I14" i="133"/>
  <c r="J13" i="133"/>
  <c r="I13" i="133"/>
  <c r="J11" i="133"/>
  <c r="I11" i="133"/>
  <c r="J10" i="133"/>
  <c r="I10" i="133"/>
  <c r="J9" i="133"/>
  <c r="I9" i="133"/>
  <c r="J8" i="133"/>
  <c r="I8" i="133"/>
  <c r="J33" i="132"/>
  <c r="I33" i="132"/>
  <c r="J32" i="132"/>
  <c r="I32" i="132"/>
  <c r="J31" i="132"/>
  <c r="I31" i="132"/>
  <c r="J30" i="132"/>
  <c r="I30" i="132"/>
  <c r="J29" i="132"/>
  <c r="I29" i="132"/>
  <c r="J28" i="132"/>
  <c r="I28" i="132"/>
  <c r="J26" i="132"/>
  <c r="I26" i="132"/>
  <c r="J25" i="132"/>
  <c r="I25" i="132"/>
  <c r="J24" i="132"/>
  <c r="I24" i="132"/>
  <c r="J23" i="132"/>
  <c r="I23" i="132"/>
  <c r="J22" i="132"/>
  <c r="I22" i="132"/>
  <c r="J19" i="132"/>
  <c r="I19" i="132"/>
  <c r="J18" i="132"/>
  <c r="I18" i="132"/>
  <c r="J17" i="132"/>
  <c r="I17" i="132"/>
  <c r="J16" i="132"/>
  <c r="I16" i="132"/>
  <c r="J15" i="132"/>
  <c r="I15" i="132"/>
  <c r="J14" i="132"/>
  <c r="I14" i="132"/>
  <c r="J13" i="132"/>
  <c r="I13" i="132"/>
  <c r="J11" i="132"/>
  <c r="I11" i="132"/>
  <c r="J10" i="132"/>
  <c r="I10" i="132"/>
  <c r="J9" i="132"/>
  <c r="I9" i="132"/>
  <c r="J8" i="132"/>
  <c r="I8" i="132"/>
  <c r="J33" i="131"/>
  <c r="I33" i="131"/>
  <c r="J32" i="131"/>
  <c r="I32" i="131"/>
  <c r="J31" i="131"/>
  <c r="I31" i="131"/>
  <c r="J30" i="131"/>
  <c r="I30" i="131"/>
  <c r="J29" i="131"/>
  <c r="I29" i="131"/>
  <c r="J28" i="131"/>
  <c r="I28" i="131"/>
  <c r="J26" i="131"/>
  <c r="I26" i="131"/>
  <c r="J25" i="131"/>
  <c r="I25" i="131"/>
  <c r="J24" i="131"/>
  <c r="I24" i="131"/>
  <c r="J23" i="131"/>
  <c r="I23" i="131"/>
  <c r="J22" i="131"/>
  <c r="I22" i="131"/>
  <c r="J19" i="131"/>
  <c r="I19" i="131"/>
  <c r="J18" i="131"/>
  <c r="I18" i="131"/>
  <c r="J17" i="131"/>
  <c r="I17" i="131"/>
  <c r="J16" i="131"/>
  <c r="I16" i="131"/>
  <c r="J15" i="131"/>
  <c r="I15" i="131"/>
  <c r="J14" i="131"/>
  <c r="I14" i="131"/>
  <c r="J13" i="131"/>
  <c r="I13" i="131"/>
  <c r="J11" i="131"/>
  <c r="I11" i="131"/>
  <c r="J10" i="131"/>
  <c r="I10" i="131"/>
  <c r="J9" i="131"/>
  <c r="I9" i="131"/>
  <c r="J8" i="131"/>
  <c r="I8" i="131"/>
  <c r="J33" i="130"/>
  <c r="I33" i="130"/>
  <c r="J32" i="130"/>
  <c r="I32" i="130"/>
  <c r="J31" i="130"/>
  <c r="I31" i="130"/>
  <c r="J30" i="130"/>
  <c r="I30" i="130"/>
  <c r="J29" i="130"/>
  <c r="I29" i="130"/>
  <c r="J28" i="130"/>
  <c r="I28" i="130"/>
  <c r="J26" i="130"/>
  <c r="I26" i="130"/>
  <c r="J25" i="130"/>
  <c r="I25" i="130"/>
  <c r="J24" i="130"/>
  <c r="I24" i="130"/>
  <c r="J23" i="130"/>
  <c r="I23" i="130"/>
  <c r="J22" i="130"/>
  <c r="I22" i="130"/>
  <c r="J19" i="130"/>
  <c r="I19" i="130"/>
  <c r="J18" i="130"/>
  <c r="I18" i="130"/>
  <c r="J17" i="130"/>
  <c r="I17" i="130"/>
  <c r="J16" i="130"/>
  <c r="I16" i="130"/>
  <c r="J15" i="130"/>
  <c r="I15" i="130"/>
  <c r="J14" i="130"/>
  <c r="I14" i="130"/>
  <c r="J13" i="130"/>
  <c r="I13" i="130"/>
  <c r="J11" i="130"/>
  <c r="I11" i="130"/>
  <c r="J10" i="130"/>
  <c r="I10" i="130"/>
  <c r="J9" i="130"/>
  <c r="I9" i="130"/>
  <c r="J8" i="130"/>
  <c r="I8" i="130"/>
  <c r="J33" i="129"/>
  <c r="I33" i="129"/>
  <c r="J32" i="129"/>
  <c r="I32" i="129"/>
  <c r="J31" i="129"/>
  <c r="I31" i="129"/>
  <c r="J30" i="129"/>
  <c r="I30" i="129"/>
  <c r="J29" i="129"/>
  <c r="I29" i="129"/>
  <c r="J28" i="129"/>
  <c r="I28" i="129"/>
  <c r="J26" i="129"/>
  <c r="I26" i="129"/>
  <c r="J25" i="129"/>
  <c r="I25" i="129"/>
  <c r="J24" i="129"/>
  <c r="I24" i="129"/>
  <c r="J23" i="129"/>
  <c r="I23" i="129"/>
  <c r="J22" i="129"/>
  <c r="I22" i="129"/>
  <c r="J19" i="129"/>
  <c r="I19" i="129"/>
  <c r="J18" i="129"/>
  <c r="I18" i="129"/>
  <c r="J17" i="129"/>
  <c r="I17" i="129"/>
  <c r="J16" i="129"/>
  <c r="I16" i="129"/>
  <c r="J15" i="129"/>
  <c r="I15" i="129"/>
  <c r="J14" i="129"/>
  <c r="I14" i="129"/>
  <c r="J13" i="129"/>
  <c r="I13" i="129"/>
  <c r="J11" i="129"/>
  <c r="I11" i="129"/>
  <c r="J10" i="129"/>
  <c r="I10" i="129"/>
  <c r="J9" i="129"/>
  <c r="I9" i="129"/>
  <c r="J8" i="129"/>
  <c r="I8" i="129"/>
  <c r="J33" i="128"/>
  <c r="I33" i="128"/>
  <c r="J32" i="128"/>
  <c r="I32" i="128"/>
  <c r="J31" i="128"/>
  <c r="I31" i="128"/>
  <c r="J30" i="128"/>
  <c r="I30" i="128"/>
  <c r="J29" i="128"/>
  <c r="I29" i="128"/>
  <c r="J28" i="128"/>
  <c r="I28" i="128"/>
  <c r="J26" i="128"/>
  <c r="I26" i="128"/>
  <c r="J25" i="128"/>
  <c r="I25" i="128"/>
  <c r="J24" i="128"/>
  <c r="I24" i="128"/>
  <c r="J23" i="128"/>
  <c r="I23" i="128"/>
  <c r="J22" i="128"/>
  <c r="I22" i="128"/>
  <c r="J19" i="128"/>
  <c r="I19" i="128"/>
  <c r="J18" i="128"/>
  <c r="I18" i="128"/>
  <c r="J17" i="128"/>
  <c r="I17" i="128"/>
  <c r="J16" i="128"/>
  <c r="I16" i="128"/>
  <c r="J15" i="128"/>
  <c r="I15" i="128"/>
  <c r="J14" i="128"/>
  <c r="I14" i="128"/>
  <c r="J13" i="128"/>
  <c r="I13" i="128"/>
  <c r="J11" i="128"/>
  <c r="I11" i="128"/>
  <c r="J10" i="128"/>
  <c r="I10" i="128"/>
  <c r="J9" i="128"/>
  <c r="I9" i="128"/>
  <c r="J8" i="128"/>
  <c r="I8" i="128"/>
  <c r="J33" i="127"/>
  <c r="I33" i="127"/>
  <c r="J32" i="127"/>
  <c r="I32" i="127"/>
  <c r="J31" i="127"/>
  <c r="I31" i="127"/>
  <c r="J30" i="127"/>
  <c r="I30" i="127"/>
  <c r="J29" i="127"/>
  <c r="I29" i="127"/>
  <c r="J28" i="127"/>
  <c r="I28" i="127"/>
  <c r="J26" i="127"/>
  <c r="I26" i="127"/>
  <c r="J25" i="127"/>
  <c r="I25" i="127"/>
  <c r="J24" i="127"/>
  <c r="I24" i="127"/>
  <c r="J23" i="127"/>
  <c r="I23" i="127"/>
  <c r="J22" i="127"/>
  <c r="I22" i="127"/>
  <c r="J19" i="127"/>
  <c r="I19" i="127"/>
  <c r="J18" i="127"/>
  <c r="I18" i="127"/>
  <c r="J17" i="127"/>
  <c r="I17" i="127"/>
  <c r="J16" i="127"/>
  <c r="I16" i="127"/>
  <c r="J15" i="127"/>
  <c r="I15" i="127"/>
  <c r="J14" i="127"/>
  <c r="I14" i="127"/>
  <c r="J13" i="127"/>
  <c r="I13" i="127"/>
  <c r="J11" i="127"/>
  <c r="I11" i="127"/>
  <c r="J10" i="127"/>
  <c r="I10" i="127"/>
  <c r="J9" i="127"/>
  <c r="I9" i="127"/>
  <c r="J8" i="127"/>
  <c r="I8" i="127"/>
  <c r="J33" i="126"/>
  <c r="I33" i="126"/>
  <c r="J32" i="126"/>
  <c r="I32" i="126"/>
  <c r="J31" i="126"/>
  <c r="I31" i="126"/>
  <c r="J30" i="126"/>
  <c r="I30" i="126"/>
  <c r="J29" i="126"/>
  <c r="I29" i="126"/>
  <c r="J28" i="126"/>
  <c r="I28" i="126"/>
  <c r="J26" i="126"/>
  <c r="I26" i="126"/>
  <c r="J25" i="126"/>
  <c r="I25" i="126"/>
  <c r="J24" i="126"/>
  <c r="I24" i="126"/>
  <c r="J23" i="126"/>
  <c r="I23" i="126"/>
  <c r="J22" i="126"/>
  <c r="I22" i="126"/>
  <c r="J19" i="126"/>
  <c r="I19" i="126"/>
  <c r="J18" i="126"/>
  <c r="I18" i="126"/>
  <c r="J17" i="126"/>
  <c r="I17" i="126"/>
  <c r="J16" i="126"/>
  <c r="I16" i="126"/>
  <c r="J15" i="126"/>
  <c r="I15" i="126"/>
  <c r="J14" i="126"/>
  <c r="I14" i="126"/>
  <c r="J13" i="126"/>
  <c r="I13" i="126"/>
  <c r="J11" i="126"/>
  <c r="I11" i="126"/>
  <c r="J10" i="126"/>
  <c r="I10" i="126"/>
  <c r="J9" i="126"/>
  <c r="I9" i="126"/>
  <c r="J8" i="126"/>
  <c r="I8" i="126"/>
  <c r="J33" i="125"/>
  <c r="I33" i="125"/>
  <c r="J32" i="125"/>
  <c r="I32" i="125"/>
  <c r="J31" i="125"/>
  <c r="I31" i="125"/>
  <c r="J30" i="125"/>
  <c r="I30" i="125"/>
  <c r="J29" i="125"/>
  <c r="I29" i="125"/>
  <c r="J28" i="125"/>
  <c r="I28" i="125"/>
  <c r="J26" i="125"/>
  <c r="I26" i="125"/>
  <c r="J25" i="125"/>
  <c r="I25" i="125"/>
  <c r="J24" i="125"/>
  <c r="I24" i="125"/>
  <c r="J23" i="125"/>
  <c r="I23" i="125"/>
  <c r="J22" i="125"/>
  <c r="I22" i="125"/>
  <c r="J19" i="125"/>
  <c r="I19" i="125"/>
  <c r="J18" i="125"/>
  <c r="I18" i="125"/>
  <c r="J17" i="125"/>
  <c r="I17" i="125"/>
  <c r="J16" i="125"/>
  <c r="I16" i="125"/>
  <c r="J15" i="125"/>
  <c r="I15" i="125"/>
  <c r="J14" i="125"/>
  <c r="I14" i="125"/>
  <c r="J13" i="125"/>
  <c r="I13" i="125"/>
  <c r="J11" i="125"/>
  <c r="I11" i="125"/>
  <c r="J10" i="125"/>
  <c r="I10" i="125"/>
  <c r="J9" i="125"/>
  <c r="I9" i="125"/>
  <c r="J8" i="125"/>
  <c r="I8" i="125"/>
  <c r="J33" i="124"/>
  <c r="I33" i="124"/>
  <c r="J32" i="124"/>
  <c r="I32" i="124"/>
  <c r="J31" i="124"/>
  <c r="I31" i="124"/>
  <c r="J30" i="124"/>
  <c r="I30" i="124"/>
  <c r="J29" i="124"/>
  <c r="I29" i="124"/>
  <c r="J28" i="124"/>
  <c r="I28" i="124"/>
  <c r="J26" i="124"/>
  <c r="I26" i="124"/>
  <c r="J25" i="124"/>
  <c r="I25" i="124"/>
  <c r="J24" i="124"/>
  <c r="I24" i="124"/>
  <c r="J23" i="124"/>
  <c r="I23" i="124"/>
  <c r="J22" i="124"/>
  <c r="I22" i="124"/>
  <c r="J19" i="124"/>
  <c r="I19" i="124"/>
  <c r="J18" i="124"/>
  <c r="I18" i="124"/>
  <c r="J17" i="124"/>
  <c r="I17" i="124"/>
  <c r="J16" i="124"/>
  <c r="I16" i="124"/>
  <c r="J15" i="124"/>
  <c r="I15" i="124"/>
  <c r="J14" i="124"/>
  <c r="I14" i="124"/>
  <c r="J13" i="124"/>
  <c r="I13" i="124"/>
  <c r="J11" i="124"/>
  <c r="I11" i="124"/>
  <c r="J10" i="124"/>
  <c r="I10" i="124"/>
  <c r="J9" i="124"/>
  <c r="I9" i="124"/>
  <c r="J8" i="124"/>
  <c r="I8" i="124"/>
  <c r="J33" i="123"/>
  <c r="I33" i="123"/>
  <c r="J32" i="123"/>
  <c r="I32" i="123"/>
  <c r="J31" i="123"/>
  <c r="I31" i="123"/>
  <c r="J30" i="123"/>
  <c r="I30" i="123"/>
  <c r="J29" i="123"/>
  <c r="I29" i="123"/>
  <c r="J28" i="123"/>
  <c r="I28" i="123"/>
  <c r="J26" i="123"/>
  <c r="I26" i="123"/>
  <c r="J25" i="123"/>
  <c r="I25" i="123"/>
  <c r="J24" i="123"/>
  <c r="I24" i="123"/>
  <c r="J23" i="123"/>
  <c r="I23" i="123"/>
  <c r="J22" i="123"/>
  <c r="I22" i="123"/>
  <c r="J19" i="123"/>
  <c r="I19" i="123"/>
  <c r="J18" i="123"/>
  <c r="I18" i="123"/>
  <c r="J17" i="123"/>
  <c r="I17" i="123"/>
  <c r="J16" i="123"/>
  <c r="I16" i="123"/>
  <c r="J15" i="123"/>
  <c r="I15" i="123"/>
  <c r="J14" i="123"/>
  <c r="I14" i="123"/>
  <c r="J13" i="123"/>
  <c r="I13" i="123"/>
  <c r="J11" i="123"/>
  <c r="I11" i="123"/>
  <c r="J10" i="123"/>
  <c r="I10" i="123"/>
  <c r="J9" i="123"/>
  <c r="I9" i="123"/>
  <c r="J8" i="123"/>
  <c r="I8" i="123"/>
  <c r="J33" i="122"/>
  <c r="I33" i="122"/>
  <c r="J32" i="122"/>
  <c r="I32" i="122"/>
  <c r="J31" i="122"/>
  <c r="I31" i="122"/>
  <c r="J30" i="122"/>
  <c r="I30" i="122"/>
  <c r="J29" i="122"/>
  <c r="I29" i="122"/>
  <c r="J28" i="122"/>
  <c r="I28" i="122"/>
  <c r="J26" i="122"/>
  <c r="I26" i="122"/>
  <c r="J25" i="122"/>
  <c r="I25" i="122"/>
  <c r="J24" i="122"/>
  <c r="I24" i="122"/>
  <c r="J23" i="122"/>
  <c r="I23" i="122"/>
  <c r="J22" i="122"/>
  <c r="I22" i="122"/>
  <c r="J19" i="122"/>
  <c r="I19" i="122"/>
  <c r="J18" i="122"/>
  <c r="I18" i="122"/>
  <c r="J17" i="122"/>
  <c r="I17" i="122"/>
  <c r="J16" i="122"/>
  <c r="I16" i="122"/>
  <c r="J15" i="122"/>
  <c r="I15" i="122"/>
  <c r="J14" i="122"/>
  <c r="I14" i="122"/>
  <c r="J13" i="122"/>
  <c r="I13" i="122"/>
  <c r="J11" i="122"/>
  <c r="I11" i="122"/>
  <c r="J10" i="122"/>
  <c r="I10" i="122"/>
  <c r="J9" i="122"/>
  <c r="I9" i="122"/>
  <c r="J8" i="122"/>
  <c r="I8" i="122"/>
  <c r="J33" i="121"/>
  <c r="I33" i="121"/>
  <c r="J32" i="121"/>
  <c r="I32" i="121"/>
  <c r="J31" i="121"/>
  <c r="I31" i="121"/>
  <c r="J30" i="121"/>
  <c r="I30" i="121"/>
  <c r="J29" i="121"/>
  <c r="I29" i="121"/>
  <c r="J28" i="121"/>
  <c r="I28" i="121"/>
  <c r="J26" i="121"/>
  <c r="I26" i="121"/>
  <c r="J25" i="121"/>
  <c r="I25" i="121"/>
  <c r="J24" i="121"/>
  <c r="I24" i="121"/>
  <c r="J23" i="121"/>
  <c r="I23" i="121"/>
  <c r="J22" i="121"/>
  <c r="I22" i="121"/>
  <c r="J19" i="121"/>
  <c r="I19" i="121"/>
  <c r="J18" i="121"/>
  <c r="I18" i="121"/>
  <c r="J17" i="121"/>
  <c r="I17" i="121"/>
  <c r="J16" i="121"/>
  <c r="I16" i="121"/>
  <c r="J15" i="121"/>
  <c r="I15" i="121"/>
  <c r="J14" i="121"/>
  <c r="I14" i="121"/>
  <c r="J13" i="121"/>
  <c r="I13" i="121"/>
  <c r="J11" i="121"/>
  <c r="I11" i="121"/>
  <c r="J10" i="121"/>
  <c r="I10" i="121"/>
  <c r="J9" i="121"/>
  <c r="I9" i="121"/>
  <c r="J8" i="121"/>
  <c r="I8" i="121"/>
  <c r="J33" i="120"/>
  <c r="I33" i="120"/>
  <c r="J32" i="120"/>
  <c r="I32" i="120"/>
  <c r="J31" i="120"/>
  <c r="I31" i="120"/>
  <c r="J30" i="120"/>
  <c r="I30" i="120"/>
  <c r="J29" i="120"/>
  <c r="I29" i="120"/>
  <c r="J28" i="120"/>
  <c r="I28" i="120"/>
  <c r="J26" i="120"/>
  <c r="I26" i="120"/>
  <c r="J25" i="120"/>
  <c r="I25" i="120"/>
  <c r="J24" i="120"/>
  <c r="I24" i="120"/>
  <c r="J23" i="120"/>
  <c r="I23" i="120"/>
  <c r="J22" i="120"/>
  <c r="I22" i="120"/>
  <c r="J19" i="120"/>
  <c r="I19" i="120"/>
  <c r="J18" i="120"/>
  <c r="I18" i="120"/>
  <c r="J17" i="120"/>
  <c r="I17" i="120"/>
  <c r="J16" i="120"/>
  <c r="I16" i="120"/>
  <c r="J15" i="120"/>
  <c r="I15" i="120"/>
  <c r="J14" i="120"/>
  <c r="I14" i="120"/>
  <c r="J13" i="120"/>
  <c r="I13" i="120"/>
  <c r="J11" i="120"/>
  <c r="I11" i="120"/>
  <c r="J10" i="120"/>
  <c r="I10" i="120"/>
  <c r="J9" i="120"/>
  <c r="I9" i="120"/>
  <c r="J8" i="120"/>
  <c r="I8" i="120"/>
  <c r="J33" i="119"/>
  <c r="I33" i="119"/>
  <c r="J32" i="119"/>
  <c r="I32" i="119"/>
  <c r="J31" i="119"/>
  <c r="I31" i="119"/>
  <c r="J30" i="119"/>
  <c r="I30" i="119"/>
  <c r="J29" i="119"/>
  <c r="I29" i="119"/>
  <c r="J28" i="119"/>
  <c r="I28" i="119"/>
  <c r="J26" i="119"/>
  <c r="I26" i="119"/>
  <c r="J25" i="119"/>
  <c r="I25" i="119"/>
  <c r="J24" i="119"/>
  <c r="I24" i="119"/>
  <c r="J23" i="119"/>
  <c r="I23" i="119"/>
  <c r="J22" i="119"/>
  <c r="I22" i="119"/>
  <c r="J19" i="119"/>
  <c r="I19" i="119"/>
  <c r="J18" i="119"/>
  <c r="I18" i="119"/>
  <c r="J17" i="119"/>
  <c r="I17" i="119"/>
  <c r="J16" i="119"/>
  <c r="I16" i="119"/>
  <c r="J15" i="119"/>
  <c r="I15" i="119"/>
  <c r="J14" i="119"/>
  <c r="I14" i="119"/>
  <c r="J13" i="119"/>
  <c r="I13" i="119"/>
  <c r="J11" i="119"/>
  <c r="I11" i="119"/>
  <c r="J10" i="119"/>
  <c r="I10" i="119"/>
  <c r="J9" i="119"/>
  <c r="I9" i="119"/>
  <c r="J8" i="119"/>
  <c r="I8" i="119"/>
  <c r="J33" i="118"/>
  <c r="I33" i="118"/>
  <c r="J32" i="118"/>
  <c r="I32" i="118"/>
  <c r="J31" i="118"/>
  <c r="I31" i="118"/>
  <c r="J30" i="118"/>
  <c r="I30" i="118"/>
  <c r="J29" i="118"/>
  <c r="I29" i="118"/>
  <c r="J28" i="118"/>
  <c r="I28" i="118"/>
  <c r="J26" i="118"/>
  <c r="I26" i="118"/>
  <c r="J25" i="118"/>
  <c r="I25" i="118"/>
  <c r="J24" i="118"/>
  <c r="I24" i="118"/>
  <c r="J23" i="118"/>
  <c r="I23" i="118"/>
  <c r="J22" i="118"/>
  <c r="I22" i="118"/>
  <c r="J19" i="118"/>
  <c r="I19" i="118"/>
  <c r="J18" i="118"/>
  <c r="I18" i="118"/>
  <c r="J17" i="118"/>
  <c r="I17" i="118"/>
  <c r="J16" i="118"/>
  <c r="I16" i="118"/>
  <c r="J15" i="118"/>
  <c r="I15" i="118"/>
  <c r="J14" i="118"/>
  <c r="I14" i="118"/>
  <c r="J13" i="118"/>
  <c r="I13" i="118"/>
  <c r="J11" i="118"/>
  <c r="I11" i="118"/>
  <c r="J10" i="118"/>
  <c r="I10" i="118"/>
  <c r="J9" i="118"/>
  <c r="I9" i="118"/>
  <c r="J8" i="118"/>
  <c r="I8" i="118"/>
  <c r="J33" i="117"/>
  <c r="I33" i="117"/>
  <c r="J32" i="117"/>
  <c r="I32" i="117"/>
  <c r="J31" i="117"/>
  <c r="I31" i="117"/>
  <c r="J30" i="117"/>
  <c r="I30" i="117"/>
  <c r="J29" i="117"/>
  <c r="I29" i="117"/>
  <c r="J28" i="117"/>
  <c r="I28" i="117"/>
  <c r="J26" i="117"/>
  <c r="I26" i="117"/>
  <c r="J25" i="117"/>
  <c r="I25" i="117"/>
  <c r="J24" i="117"/>
  <c r="I24" i="117"/>
  <c r="J23" i="117"/>
  <c r="I23" i="117"/>
  <c r="J22" i="117"/>
  <c r="I22" i="117"/>
  <c r="J19" i="117"/>
  <c r="I19" i="117"/>
  <c r="J18" i="117"/>
  <c r="I18" i="117"/>
  <c r="J17" i="117"/>
  <c r="I17" i="117"/>
  <c r="J16" i="117"/>
  <c r="I16" i="117"/>
  <c r="J15" i="117"/>
  <c r="I15" i="117"/>
  <c r="J14" i="117"/>
  <c r="I14" i="117"/>
  <c r="J13" i="117"/>
  <c r="I13" i="117"/>
  <c r="J11" i="117"/>
  <c r="I11" i="117"/>
  <c r="J10" i="117"/>
  <c r="I10" i="117"/>
  <c r="J9" i="117"/>
  <c r="I9" i="117"/>
  <c r="J8" i="117"/>
  <c r="I8" i="117"/>
  <c r="J33" i="116"/>
  <c r="I33" i="116"/>
  <c r="J32" i="116"/>
  <c r="I32" i="116"/>
  <c r="J31" i="116"/>
  <c r="I31" i="116"/>
  <c r="J30" i="116"/>
  <c r="I30" i="116"/>
  <c r="J29" i="116"/>
  <c r="I29" i="116"/>
  <c r="J28" i="116"/>
  <c r="I28" i="116"/>
  <c r="J26" i="116"/>
  <c r="I26" i="116"/>
  <c r="J25" i="116"/>
  <c r="I25" i="116"/>
  <c r="J24" i="116"/>
  <c r="I24" i="116"/>
  <c r="J23" i="116"/>
  <c r="I23" i="116"/>
  <c r="J22" i="116"/>
  <c r="I22" i="116"/>
  <c r="J19" i="116"/>
  <c r="I19" i="116"/>
  <c r="J18" i="116"/>
  <c r="I18" i="116"/>
  <c r="J17" i="116"/>
  <c r="I17" i="116"/>
  <c r="J16" i="116"/>
  <c r="I16" i="116"/>
  <c r="J15" i="116"/>
  <c r="I15" i="116"/>
  <c r="J14" i="116"/>
  <c r="I14" i="116"/>
  <c r="J13" i="116"/>
  <c r="I13" i="116"/>
  <c r="J11" i="116"/>
  <c r="I11" i="116"/>
  <c r="J10" i="116"/>
  <c r="I10" i="116"/>
  <c r="J9" i="116"/>
  <c r="I9" i="116"/>
  <c r="J8" i="116"/>
  <c r="I8" i="116"/>
  <c r="J33" i="115"/>
  <c r="I33" i="115"/>
  <c r="J32" i="115"/>
  <c r="I32" i="115"/>
  <c r="J31" i="115"/>
  <c r="I31" i="115"/>
  <c r="J30" i="115"/>
  <c r="I30" i="115"/>
  <c r="J29" i="115"/>
  <c r="I29" i="115"/>
  <c r="J28" i="115"/>
  <c r="I28" i="115"/>
  <c r="J26" i="115"/>
  <c r="I26" i="115"/>
  <c r="J25" i="115"/>
  <c r="I25" i="115"/>
  <c r="J24" i="115"/>
  <c r="I24" i="115"/>
  <c r="J23" i="115"/>
  <c r="I23" i="115"/>
  <c r="J22" i="115"/>
  <c r="I22" i="115"/>
  <c r="J19" i="115"/>
  <c r="I19" i="115"/>
  <c r="J18" i="115"/>
  <c r="I18" i="115"/>
  <c r="J17" i="115"/>
  <c r="I17" i="115"/>
  <c r="J16" i="115"/>
  <c r="I16" i="115"/>
  <c r="J15" i="115"/>
  <c r="I15" i="115"/>
  <c r="J14" i="115"/>
  <c r="I14" i="115"/>
  <c r="J13" i="115"/>
  <c r="I13" i="115"/>
  <c r="J11" i="115"/>
  <c r="I11" i="115"/>
  <c r="J10" i="115"/>
  <c r="I10" i="115"/>
  <c r="J9" i="115"/>
  <c r="I9" i="115"/>
  <c r="J8" i="115"/>
  <c r="I8" i="115"/>
  <c r="J33" i="114"/>
  <c r="I33" i="114"/>
  <c r="J32" i="114"/>
  <c r="I32" i="114"/>
  <c r="J31" i="114"/>
  <c r="I31" i="114"/>
  <c r="J30" i="114"/>
  <c r="I30" i="114"/>
  <c r="J29" i="114"/>
  <c r="I29" i="114"/>
  <c r="J28" i="114"/>
  <c r="I28" i="114"/>
  <c r="J26" i="114"/>
  <c r="I26" i="114"/>
  <c r="J25" i="114"/>
  <c r="I25" i="114"/>
  <c r="J24" i="114"/>
  <c r="I24" i="114"/>
  <c r="J23" i="114"/>
  <c r="I23" i="114"/>
  <c r="J22" i="114"/>
  <c r="I22" i="114"/>
  <c r="J19" i="114"/>
  <c r="I19" i="114"/>
  <c r="J18" i="114"/>
  <c r="I18" i="114"/>
  <c r="J17" i="114"/>
  <c r="I17" i="114"/>
  <c r="J16" i="114"/>
  <c r="I16" i="114"/>
  <c r="J15" i="114"/>
  <c r="I15" i="114"/>
  <c r="J14" i="114"/>
  <c r="I14" i="114"/>
  <c r="J13" i="114"/>
  <c r="I13" i="114"/>
  <c r="J11" i="114"/>
  <c r="I11" i="114"/>
  <c r="J10" i="114"/>
  <c r="I10" i="114"/>
  <c r="J9" i="114"/>
  <c r="I9" i="114"/>
  <c r="J8" i="114"/>
  <c r="I8" i="114"/>
  <c r="J33" i="113"/>
  <c r="I33" i="113"/>
  <c r="J32" i="113"/>
  <c r="I32" i="113"/>
  <c r="J31" i="113"/>
  <c r="I31" i="113"/>
  <c r="J30" i="113"/>
  <c r="I30" i="113"/>
  <c r="J29" i="113"/>
  <c r="I29" i="113"/>
  <c r="J28" i="113"/>
  <c r="I28" i="113"/>
  <c r="J26" i="113"/>
  <c r="I26" i="113"/>
  <c r="J25" i="113"/>
  <c r="I25" i="113"/>
  <c r="J24" i="113"/>
  <c r="I24" i="113"/>
  <c r="J23" i="113"/>
  <c r="I23" i="113"/>
  <c r="J22" i="113"/>
  <c r="I22" i="113"/>
  <c r="J19" i="113"/>
  <c r="I19" i="113"/>
  <c r="J18" i="113"/>
  <c r="I18" i="113"/>
  <c r="J17" i="113"/>
  <c r="I17" i="113"/>
  <c r="J16" i="113"/>
  <c r="I16" i="113"/>
  <c r="J15" i="113"/>
  <c r="I15" i="113"/>
  <c r="J14" i="113"/>
  <c r="I14" i="113"/>
  <c r="J13" i="113"/>
  <c r="I13" i="113"/>
  <c r="J11" i="113"/>
  <c r="I11" i="113"/>
  <c r="J10" i="113"/>
  <c r="I10" i="113"/>
  <c r="J9" i="113"/>
  <c r="I9" i="113"/>
  <c r="J8" i="113"/>
  <c r="I8" i="113"/>
  <c r="J33" i="112"/>
  <c r="I33" i="112"/>
  <c r="J32" i="112"/>
  <c r="I32" i="112"/>
  <c r="J31" i="112"/>
  <c r="I31" i="112"/>
  <c r="J30" i="112"/>
  <c r="I30" i="112"/>
  <c r="J29" i="112"/>
  <c r="I29" i="112"/>
  <c r="J28" i="112"/>
  <c r="I28" i="112"/>
  <c r="J26" i="112"/>
  <c r="I26" i="112"/>
  <c r="J25" i="112"/>
  <c r="I25" i="112"/>
  <c r="J24" i="112"/>
  <c r="I24" i="112"/>
  <c r="J23" i="112"/>
  <c r="I23" i="112"/>
  <c r="J22" i="112"/>
  <c r="I22" i="112"/>
  <c r="J19" i="112"/>
  <c r="I19" i="112"/>
  <c r="J18" i="112"/>
  <c r="I18" i="112"/>
  <c r="J17" i="112"/>
  <c r="I17" i="112"/>
  <c r="J16" i="112"/>
  <c r="I16" i="112"/>
  <c r="J15" i="112"/>
  <c r="I15" i="112"/>
  <c r="J14" i="112"/>
  <c r="I14" i="112"/>
  <c r="J13" i="112"/>
  <c r="I13" i="112"/>
  <c r="J11" i="112"/>
  <c r="I11" i="112"/>
  <c r="J10" i="112"/>
  <c r="I10" i="112"/>
  <c r="J9" i="112"/>
  <c r="I9" i="112"/>
  <c r="J8" i="112"/>
  <c r="I8" i="112"/>
  <c r="J33" i="111"/>
  <c r="I33" i="111"/>
  <c r="J32" i="111"/>
  <c r="I32" i="111"/>
  <c r="J31" i="111"/>
  <c r="I31" i="111"/>
  <c r="J30" i="111"/>
  <c r="I30" i="111"/>
  <c r="J29" i="111"/>
  <c r="I29" i="111"/>
  <c r="J28" i="111"/>
  <c r="I28" i="111"/>
  <c r="J26" i="111"/>
  <c r="I26" i="111"/>
  <c r="J25" i="111"/>
  <c r="I25" i="111"/>
  <c r="J24" i="111"/>
  <c r="I24" i="111"/>
  <c r="J23" i="111"/>
  <c r="I23" i="111"/>
  <c r="J22" i="111"/>
  <c r="I22" i="111"/>
  <c r="J19" i="111"/>
  <c r="I19" i="111"/>
  <c r="J18" i="111"/>
  <c r="I18" i="111"/>
  <c r="J17" i="111"/>
  <c r="I17" i="111"/>
  <c r="J16" i="111"/>
  <c r="I16" i="111"/>
  <c r="J15" i="111"/>
  <c r="I15" i="111"/>
  <c r="J14" i="111"/>
  <c r="I14" i="111"/>
  <c r="J13" i="111"/>
  <c r="I13" i="111"/>
  <c r="J11" i="111"/>
  <c r="I11" i="111"/>
  <c r="J10" i="111"/>
  <c r="I10" i="111"/>
  <c r="J9" i="111"/>
  <c r="I9" i="111"/>
  <c r="J8" i="111"/>
  <c r="I8" i="111"/>
  <c r="J33" i="110"/>
  <c r="I33" i="110"/>
  <c r="J32" i="110"/>
  <c r="I32" i="110"/>
  <c r="J31" i="110"/>
  <c r="I31" i="110"/>
  <c r="J30" i="110"/>
  <c r="I30" i="110"/>
  <c r="J29" i="110"/>
  <c r="I29" i="110"/>
  <c r="J28" i="110"/>
  <c r="I28" i="110"/>
  <c r="J26" i="110"/>
  <c r="I26" i="110"/>
  <c r="J25" i="110"/>
  <c r="I25" i="110"/>
  <c r="J24" i="110"/>
  <c r="I24" i="110"/>
  <c r="J23" i="110"/>
  <c r="I23" i="110"/>
  <c r="J22" i="110"/>
  <c r="I22" i="110"/>
  <c r="J19" i="110"/>
  <c r="I19" i="110"/>
  <c r="J18" i="110"/>
  <c r="I18" i="110"/>
  <c r="J17" i="110"/>
  <c r="I17" i="110"/>
  <c r="J16" i="110"/>
  <c r="I16" i="110"/>
  <c r="J15" i="110"/>
  <c r="I15" i="110"/>
  <c r="J14" i="110"/>
  <c r="I14" i="110"/>
  <c r="J13" i="110"/>
  <c r="I13" i="110"/>
  <c r="J11" i="110"/>
  <c r="I11" i="110"/>
  <c r="J10" i="110"/>
  <c r="I10" i="110"/>
  <c r="J9" i="110"/>
  <c r="I9" i="110"/>
  <c r="J8" i="110"/>
  <c r="I8" i="110"/>
  <c r="J33" i="109"/>
  <c r="I33" i="109"/>
  <c r="J32" i="109"/>
  <c r="I32" i="109"/>
  <c r="J31" i="109"/>
  <c r="I31" i="109"/>
  <c r="J30" i="109"/>
  <c r="I30" i="109"/>
  <c r="J29" i="109"/>
  <c r="I29" i="109"/>
  <c r="J28" i="109"/>
  <c r="I28" i="109"/>
  <c r="J26" i="109"/>
  <c r="I26" i="109"/>
  <c r="J25" i="109"/>
  <c r="I25" i="109"/>
  <c r="J24" i="109"/>
  <c r="I24" i="109"/>
  <c r="J23" i="109"/>
  <c r="I23" i="109"/>
  <c r="J22" i="109"/>
  <c r="I22" i="109"/>
  <c r="J19" i="109"/>
  <c r="I19" i="109"/>
  <c r="J18" i="109"/>
  <c r="I18" i="109"/>
  <c r="J17" i="109"/>
  <c r="I17" i="109"/>
  <c r="J16" i="109"/>
  <c r="I16" i="109"/>
  <c r="J15" i="109"/>
  <c r="I15" i="109"/>
  <c r="J14" i="109"/>
  <c r="I14" i="109"/>
  <c r="J13" i="109"/>
  <c r="I13" i="109"/>
  <c r="J11" i="109"/>
  <c r="I11" i="109"/>
  <c r="J10" i="109"/>
  <c r="I10" i="109"/>
  <c r="J9" i="109"/>
  <c r="I9" i="109"/>
  <c r="J8" i="109"/>
  <c r="I8" i="109"/>
  <c r="J33" i="108"/>
  <c r="I33" i="108"/>
  <c r="J32" i="108"/>
  <c r="I32" i="108"/>
  <c r="J31" i="108"/>
  <c r="I31" i="108"/>
  <c r="J30" i="108"/>
  <c r="I30" i="108"/>
  <c r="J29" i="108"/>
  <c r="I29" i="108"/>
  <c r="J28" i="108"/>
  <c r="I28" i="108"/>
  <c r="J26" i="108"/>
  <c r="I26" i="108"/>
  <c r="J25" i="108"/>
  <c r="I25" i="108"/>
  <c r="J24" i="108"/>
  <c r="I24" i="108"/>
  <c r="J23" i="108"/>
  <c r="I23" i="108"/>
  <c r="J22" i="108"/>
  <c r="I22" i="108"/>
  <c r="J19" i="108"/>
  <c r="I19" i="108"/>
  <c r="J18" i="108"/>
  <c r="I18" i="108"/>
  <c r="J17" i="108"/>
  <c r="I17" i="108"/>
  <c r="J16" i="108"/>
  <c r="I16" i="108"/>
  <c r="J15" i="108"/>
  <c r="I15" i="108"/>
  <c r="J14" i="108"/>
  <c r="I14" i="108"/>
  <c r="J13" i="108"/>
  <c r="I13" i="108"/>
  <c r="J11" i="108"/>
  <c r="I11" i="108"/>
  <c r="J10" i="108"/>
  <c r="I10" i="108"/>
  <c r="J9" i="108"/>
  <c r="I9" i="108"/>
  <c r="J8" i="108"/>
  <c r="I8" i="108"/>
  <c r="J33" i="107"/>
  <c r="I33" i="107"/>
  <c r="J32" i="107"/>
  <c r="I32" i="107"/>
  <c r="J31" i="107"/>
  <c r="I31" i="107"/>
  <c r="J30" i="107"/>
  <c r="I30" i="107"/>
  <c r="J29" i="107"/>
  <c r="I29" i="107"/>
  <c r="J28" i="107"/>
  <c r="I28" i="107"/>
  <c r="J26" i="107"/>
  <c r="I26" i="107"/>
  <c r="J25" i="107"/>
  <c r="I25" i="107"/>
  <c r="J24" i="107"/>
  <c r="I24" i="107"/>
  <c r="J23" i="107"/>
  <c r="I23" i="107"/>
  <c r="J22" i="107"/>
  <c r="I22" i="107"/>
  <c r="J19" i="107"/>
  <c r="I19" i="107"/>
  <c r="J18" i="107"/>
  <c r="I18" i="107"/>
  <c r="J17" i="107"/>
  <c r="I17" i="107"/>
  <c r="J16" i="107"/>
  <c r="I16" i="107"/>
  <c r="J15" i="107"/>
  <c r="I15" i="107"/>
  <c r="J14" i="107"/>
  <c r="I14" i="107"/>
  <c r="J13" i="107"/>
  <c r="I13" i="107"/>
  <c r="J11" i="107"/>
  <c r="I11" i="107"/>
  <c r="J10" i="107"/>
  <c r="I10" i="107"/>
  <c r="J9" i="107"/>
  <c r="I9" i="107"/>
  <c r="J8" i="107"/>
  <c r="I8" i="107"/>
  <c r="J33" i="106"/>
  <c r="I33" i="106"/>
  <c r="J32" i="106"/>
  <c r="I32" i="106"/>
  <c r="J31" i="106"/>
  <c r="I31" i="106"/>
  <c r="J30" i="106"/>
  <c r="I30" i="106"/>
  <c r="J29" i="106"/>
  <c r="I29" i="106"/>
  <c r="J28" i="106"/>
  <c r="I28" i="106"/>
  <c r="J26" i="106"/>
  <c r="I26" i="106"/>
  <c r="J25" i="106"/>
  <c r="I25" i="106"/>
  <c r="J24" i="106"/>
  <c r="I24" i="106"/>
  <c r="J23" i="106"/>
  <c r="I23" i="106"/>
  <c r="J22" i="106"/>
  <c r="I22" i="106"/>
  <c r="J19" i="106"/>
  <c r="I19" i="106"/>
  <c r="J18" i="106"/>
  <c r="I18" i="106"/>
  <c r="J17" i="106"/>
  <c r="I17" i="106"/>
  <c r="J16" i="106"/>
  <c r="I16" i="106"/>
  <c r="J15" i="106"/>
  <c r="I15" i="106"/>
  <c r="J14" i="106"/>
  <c r="I14" i="106"/>
  <c r="J13" i="106"/>
  <c r="I13" i="106"/>
  <c r="J11" i="106"/>
  <c r="I11" i="106"/>
  <c r="J10" i="106"/>
  <c r="I10" i="106"/>
  <c r="J9" i="106"/>
  <c r="I9" i="106"/>
  <c r="J8" i="106"/>
  <c r="I8" i="106"/>
  <c r="J33" i="105"/>
  <c r="I33" i="105"/>
  <c r="J32" i="105"/>
  <c r="I32" i="105"/>
  <c r="J31" i="105"/>
  <c r="I31" i="105"/>
  <c r="J30" i="105"/>
  <c r="I30" i="105"/>
  <c r="J29" i="105"/>
  <c r="I29" i="105"/>
  <c r="J28" i="105"/>
  <c r="I28" i="105"/>
  <c r="J26" i="105"/>
  <c r="I26" i="105"/>
  <c r="J25" i="105"/>
  <c r="I25" i="105"/>
  <c r="J24" i="105"/>
  <c r="I24" i="105"/>
  <c r="J23" i="105"/>
  <c r="I23" i="105"/>
  <c r="J22" i="105"/>
  <c r="I22" i="105"/>
  <c r="J19" i="105"/>
  <c r="I19" i="105"/>
  <c r="J18" i="105"/>
  <c r="I18" i="105"/>
  <c r="J17" i="105"/>
  <c r="I17" i="105"/>
  <c r="J16" i="105"/>
  <c r="I16" i="105"/>
  <c r="J15" i="105"/>
  <c r="I15" i="105"/>
  <c r="J14" i="105"/>
  <c r="I14" i="105"/>
  <c r="J13" i="105"/>
  <c r="I13" i="105"/>
  <c r="J11" i="105"/>
  <c r="I11" i="105"/>
  <c r="J10" i="105"/>
  <c r="I10" i="105"/>
  <c r="J9" i="105"/>
  <c r="I9" i="105"/>
  <c r="J8" i="105"/>
  <c r="I8" i="105"/>
  <c r="J33" i="104"/>
  <c r="I33" i="104"/>
  <c r="J32" i="104"/>
  <c r="I32" i="104"/>
  <c r="J31" i="104"/>
  <c r="I31" i="104"/>
  <c r="J30" i="104"/>
  <c r="I30" i="104"/>
  <c r="J29" i="104"/>
  <c r="I29" i="104"/>
  <c r="J28" i="104"/>
  <c r="I28" i="104"/>
  <c r="J26" i="104"/>
  <c r="I26" i="104"/>
  <c r="J25" i="104"/>
  <c r="I25" i="104"/>
  <c r="J24" i="104"/>
  <c r="I24" i="104"/>
  <c r="J23" i="104"/>
  <c r="I23" i="104"/>
  <c r="J22" i="104"/>
  <c r="I22" i="104"/>
  <c r="J19" i="104"/>
  <c r="I19" i="104"/>
  <c r="J18" i="104"/>
  <c r="I18" i="104"/>
  <c r="J17" i="104"/>
  <c r="I17" i="104"/>
  <c r="J16" i="104"/>
  <c r="I16" i="104"/>
  <c r="J15" i="104"/>
  <c r="I15" i="104"/>
  <c r="J14" i="104"/>
  <c r="I14" i="104"/>
  <c r="J13" i="104"/>
  <c r="I13" i="104"/>
  <c r="J11" i="104"/>
  <c r="I11" i="104"/>
  <c r="J10" i="104"/>
  <c r="I10" i="104"/>
  <c r="J9" i="104"/>
  <c r="I9" i="104"/>
  <c r="J8" i="104"/>
  <c r="I8" i="104"/>
  <c r="J33" i="103"/>
  <c r="I33" i="103"/>
  <c r="J32" i="103"/>
  <c r="I32" i="103"/>
  <c r="J31" i="103"/>
  <c r="I31" i="103"/>
  <c r="J30" i="103"/>
  <c r="I30" i="103"/>
  <c r="J29" i="103"/>
  <c r="I29" i="103"/>
  <c r="J28" i="103"/>
  <c r="I28" i="103"/>
  <c r="J26" i="103"/>
  <c r="I26" i="103"/>
  <c r="J25" i="103"/>
  <c r="I25" i="103"/>
  <c r="J24" i="103"/>
  <c r="I24" i="103"/>
  <c r="J23" i="103"/>
  <c r="I23" i="103"/>
  <c r="J22" i="103"/>
  <c r="I22" i="103"/>
  <c r="J19" i="103"/>
  <c r="I19" i="103"/>
  <c r="J18" i="103"/>
  <c r="I18" i="103"/>
  <c r="J17" i="103"/>
  <c r="I17" i="103"/>
  <c r="J16" i="103"/>
  <c r="I16" i="103"/>
  <c r="J15" i="103"/>
  <c r="I15" i="103"/>
  <c r="J14" i="103"/>
  <c r="I14" i="103"/>
  <c r="J13" i="103"/>
  <c r="I13" i="103"/>
  <c r="J11" i="103"/>
  <c r="I11" i="103"/>
  <c r="J10" i="103"/>
  <c r="I10" i="103"/>
  <c r="J9" i="103"/>
  <c r="I9" i="103"/>
  <c r="J8" i="103"/>
  <c r="I8" i="103"/>
  <c r="J33" i="102"/>
  <c r="I33" i="102"/>
  <c r="J32" i="102"/>
  <c r="I32" i="102"/>
  <c r="J31" i="102"/>
  <c r="I31" i="102"/>
  <c r="J30" i="102"/>
  <c r="I30" i="102"/>
  <c r="J29" i="102"/>
  <c r="I29" i="102"/>
  <c r="J28" i="102"/>
  <c r="I28" i="102"/>
  <c r="J26" i="102"/>
  <c r="I26" i="102"/>
  <c r="J25" i="102"/>
  <c r="I25" i="102"/>
  <c r="J24" i="102"/>
  <c r="I24" i="102"/>
  <c r="J23" i="102"/>
  <c r="I23" i="102"/>
  <c r="J22" i="102"/>
  <c r="I22" i="102"/>
  <c r="J19" i="102"/>
  <c r="I19" i="102"/>
  <c r="J18" i="102"/>
  <c r="I18" i="102"/>
  <c r="J17" i="102"/>
  <c r="I17" i="102"/>
  <c r="J16" i="102"/>
  <c r="I16" i="102"/>
  <c r="J15" i="102"/>
  <c r="I15" i="102"/>
  <c r="J14" i="102"/>
  <c r="I14" i="102"/>
  <c r="J13" i="102"/>
  <c r="I13" i="102"/>
  <c r="J11" i="102"/>
  <c r="I11" i="102"/>
  <c r="J10" i="102"/>
  <c r="I10" i="102"/>
  <c r="J9" i="102"/>
  <c r="I9" i="102"/>
  <c r="J8" i="102"/>
  <c r="I8" i="102"/>
  <c r="J33" i="101"/>
  <c r="I33" i="101"/>
  <c r="J32" i="101"/>
  <c r="I32" i="101"/>
  <c r="J31" i="101"/>
  <c r="I31" i="101"/>
  <c r="J30" i="101"/>
  <c r="I30" i="101"/>
  <c r="J29" i="101"/>
  <c r="I29" i="101"/>
  <c r="J28" i="101"/>
  <c r="I28" i="101"/>
  <c r="J26" i="101"/>
  <c r="I26" i="101"/>
  <c r="J25" i="101"/>
  <c r="I25" i="101"/>
  <c r="J24" i="101"/>
  <c r="I24" i="101"/>
  <c r="J23" i="101"/>
  <c r="I23" i="101"/>
  <c r="J22" i="101"/>
  <c r="I22" i="101"/>
  <c r="J19" i="101"/>
  <c r="I19" i="101"/>
  <c r="J18" i="101"/>
  <c r="I18" i="101"/>
  <c r="J17" i="101"/>
  <c r="I17" i="101"/>
  <c r="J16" i="101"/>
  <c r="I16" i="101"/>
  <c r="J15" i="101"/>
  <c r="I15" i="101"/>
  <c r="J14" i="101"/>
  <c r="I14" i="101"/>
  <c r="J13" i="101"/>
  <c r="I13" i="101"/>
  <c r="J11" i="101"/>
  <c r="I11" i="101"/>
  <c r="J10" i="101"/>
  <c r="I10" i="101"/>
  <c r="J9" i="101"/>
  <c r="I9" i="101"/>
  <c r="J8" i="101"/>
  <c r="I8" i="101"/>
  <c r="J33" i="100"/>
  <c r="I33" i="100"/>
  <c r="J32" i="100"/>
  <c r="I32" i="100"/>
  <c r="J31" i="100"/>
  <c r="I31" i="100"/>
  <c r="J30" i="100"/>
  <c r="I30" i="100"/>
  <c r="J29" i="100"/>
  <c r="I29" i="100"/>
  <c r="J28" i="100"/>
  <c r="I28" i="100"/>
  <c r="J26" i="100"/>
  <c r="I26" i="100"/>
  <c r="J25" i="100"/>
  <c r="I25" i="100"/>
  <c r="J24" i="100"/>
  <c r="I24" i="100"/>
  <c r="J23" i="100"/>
  <c r="I23" i="100"/>
  <c r="J22" i="100"/>
  <c r="I22" i="100"/>
  <c r="J19" i="100"/>
  <c r="I19" i="100"/>
  <c r="J18" i="100"/>
  <c r="I18" i="100"/>
  <c r="J17" i="100"/>
  <c r="I17" i="100"/>
  <c r="J16" i="100"/>
  <c r="I16" i="100"/>
  <c r="J15" i="100"/>
  <c r="I15" i="100"/>
  <c r="J14" i="100"/>
  <c r="I14" i="100"/>
  <c r="J13" i="100"/>
  <c r="I13" i="100"/>
  <c r="J11" i="100"/>
  <c r="I11" i="100"/>
  <c r="J10" i="100"/>
  <c r="I10" i="100"/>
  <c r="J9" i="100"/>
  <c r="I9" i="100"/>
  <c r="J8" i="100"/>
  <c r="I8" i="100"/>
  <c r="J33" i="99"/>
  <c r="I33" i="99"/>
  <c r="J32" i="99"/>
  <c r="I32" i="99"/>
  <c r="J31" i="99"/>
  <c r="I31" i="99"/>
  <c r="J30" i="99"/>
  <c r="I30" i="99"/>
  <c r="J29" i="99"/>
  <c r="I29" i="99"/>
  <c r="J28" i="99"/>
  <c r="I28" i="99"/>
  <c r="J26" i="99"/>
  <c r="I26" i="99"/>
  <c r="J25" i="99"/>
  <c r="I25" i="99"/>
  <c r="J24" i="99"/>
  <c r="I24" i="99"/>
  <c r="J23" i="99"/>
  <c r="I23" i="99"/>
  <c r="J22" i="99"/>
  <c r="I22" i="99"/>
  <c r="J19" i="99"/>
  <c r="I19" i="99"/>
  <c r="J18" i="99"/>
  <c r="I18" i="99"/>
  <c r="J17" i="99"/>
  <c r="I17" i="99"/>
  <c r="J16" i="99"/>
  <c r="I16" i="99"/>
  <c r="J15" i="99"/>
  <c r="I15" i="99"/>
  <c r="J14" i="99"/>
  <c r="I14" i="99"/>
  <c r="J13" i="99"/>
  <c r="I13" i="99"/>
  <c r="J11" i="99"/>
  <c r="I11" i="99"/>
  <c r="J10" i="99"/>
  <c r="I10" i="99"/>
  <c r="J9" i="99"/>
  <c r="I9" i="99"/>
  <c r="J8" i="99"/>
  <c r="I8" i="99"/>
  <c r="J33" i="98"/>
  <c r="I33" i="98"/>
  <c r="J32" i="98"/>
  <c r="I32" i="98"/>
  <c r="J31" i="98"/>
  <c r="I31" i="98"/>
  <c r="J30" i="98"/>
  <c r="I30" i="98"/>
  <c r="J29" i="98"/>
  <c r="I29" i="98"/>
  <c r="J28" i="98"/>
  <c r="I28" i="98"/>
  <c r="J26" i="98"/>
  <c r="I26" i="98"/>
  <c r="J25" i="98"/>
  <c r="I25" i="98"/>
  <c r="J24" i="98"/>
  <c r="I24" i="98"/>
  <c r="J23" i="98"/>
  <c r="I23" i="98"/>
  <c r="J22" i="98"/>
  <c r="I22" i="98"/>
  <c r="J19" i="98"/>
  <c r="I19" i="98"/>
  <c r="J18" i="98"/>
  <c r="I18" i="98"/>
  <c r="J17" i="98"/>
  <c r="I17" i="98"/>
  <c r="J16" i="98"/>
  <c r="I16" i="98"/>
  <c r="J15" i="98"/>
  <c r="I15" i="98"/>
  <c r="J14" i="98"/>
  <c r="I14" i="98"/>
  <c r="J13" i="98"/>
  <c r="I13" i="98"/>
  <c r="J11" i="98"/>
  <c r="I11" i="98"/>
  <c r="J10" i="98"/>
  <c r="I10" i="98"/>
  <c r="J9" i="98"/>
  <c r="I9" i="98"/>
  <c r="J8" i="98"/>
  <c r="I8" i="98"/>
  <c r="J33" i="97"/>
  <c r="I33" i="97"/>
  <c r="J32" i="97"/>
  <c r="I32" i="97"/>
  <c r="J31" i="97"/>
  <c r="I31" i="97"/>
  <c r="J30" i="97"/>
  <c r="I30" i="97"/>
  <c r="J29" i="97"/>
  <c r="I29" i="97"/>
  <c r="J28" i="97"/>
  <c r="I28" i="97"/>
  <c r="J26" i="97"/>
  <c r="I26" i="97"/>
  <c r="J25" i="97"/>
  <c r="I25" i="97"/>
  <c r="J24" i="97"/>
  <c r="I24" i="97"/>
  <c r="J23" i="97"/>
  <c r="I23" i="97"/>
  <c r="J22" i="97"/>
  <c r="I22" i="97"/>
  <c r="J19" i="97"/>
  <c r="I19" i="97"/>
  <c r="J18" i="97"/>
  <c r="I18" i="97"/>
  <c r="J17" i="97"/>
  <c r="I17" i="97"/>
  <c r="J16" i="97"/>
  <c r="I16" i="97"/>
  <c r="J15" i="97"/>
  <c r="I15" i="97"/>
  <c r="J14" i="97"/>
  <c r="I14" i="97"/>
  <c r="J13" i="97"/>
  <c r="I13" i="97"/>
  <c r="J11" i="97"/>
  <c r="I11" i="97"/>
  <c r="J10" i="97"/>
  <c r="I10" i="97"/>
  <c r="J9" i="97"/>
  <c r="I9" i="97"/>
  <c r="J8" i="97"/>
  <c r="I8" i="97"/>
  <c r="J33" i="96"/>
  <c r="I33" i="96"/>
  <c r="J32" i="96"/>
  <c r="I32" i="96"/>
  <c r="J31" i="96"/>
  <c r="I31" i="96"/>
  <c r="J30" i="96"/>
  <c r="I30" i="96"/>
  <c r="J29" i="96"/>
  <c r="I29" i="96"/>
  <c r="J28" i="96"/>
  <c r="I28" i="96"/>
  <c r="J26" i="96"/>
  <c r="I26" i="96"/>
  <c r="J25" i="96"/>
  <c r="I25" i="96"/>
  <c r="J24" i="96"/>
  <c r="I24" i="96"/>
  <c r="J23" i="96"/>
  <c r="I23" i="96"/>
  <c r="J22" i="96"/>
  <c r="I22" i="96"/>
  <c r="J19" i="96"/>
  <c r="I19" i="96"/>
  <c r="J18" i="96"/>
  <c r="I18" i="96"/>
  <c r="J17" i="96"/>
  <c r="I17" i="96"/>
  <c r="J16" i="96"/>
  <c r="I16" i="96"/>
  <c r="J15" i="96"/>
  <c r="I15" i="96"/>
  <c r="J14" i="96"/>
  <c r="I14" i="96"/>
  <c r="J13" i="96"/>
  <c r="I13" i="96"/>
  <c r="J11" i="96"/>
  <c r="I11" i="96"/>
  <c r="J10" i="96"/>
  <c r="I10" i="96"/>
  <c r="J9" i="96"/>
  <c r="I9" i="96"/>
  <c r="J8" i="96"/>
  <c r="I8" i="96"/>
  <c r="J33" i="95"/>
  <c r="I33" i="95"/>
  <c r="J32" i="95"/>
  <c r="I32" i="95"/>
  <c r="J31" i="95"/>
  <c r="I31" i="95"/>
  <c r="J30" i="95"/>
  <c r="I30" i="95"/>
  <c r="J29" i="95"/>
  <c r="I29" i="95"/>
  <c r="J28" i="95"/>
  <c r="I28" i="95"/>
  <c r="J26" i="95"/>
  <c r="I26" i="95"/>
  <c r="J25" i="95"/>
  <c r="I25" i="95"/>
  <c r="J24" i="95"/>
  <c r="I24" i="95"/>
  <c r="J23" i="95"/>
  <c r="I23" i="95"/>
  <c r="J22" i="95"/>
  <c r="I22" i="95"/>
  <c r="J19" i="95"/>
  <c r="I19" i="95"/>
  <c r="J18" i="95"/>
  <c r="I18" i="95"/>
  <c r="J17" i="95"/>
  <c r="I17" i="95"/>
  <c r="J16" i="95"/>
  <c r="I16" i="95"/>
  <c r="J15" i="95"/>
  <c r="I15" i="95"/>
  <c r="J14" i="95"/>
  <c r="I14" i="95"/>
  <c r="J13" i="95"/>
  <c r="I13" i="95"/>
  <c r="J11" i="95"/>
  <c r="I11" i="95"/>
  <c r="J10" i="95"/>
  <c r="I10" i="95"/>
  <c r="J9" i="95"/>
  <c r="I9" i="95"/>
  <c r="J8" i="95"/>
  <c r="I8" i="95"/>
  <c r="J33" i="94"/>
  <c r="I33" i="94"/>
  <c r="J32" i="94"/>
  <c r="I32" i="94"/>
  <c r="J31" i="94"/>
  <c r="I31" i="94"/>
  <c r="J30" i="94"/>
  <c r="I30" i="94"/>
  <c r="J29" i="94"/>
  <c r="I29" i="94"/>
  <c r="J28" i="94"/>
  <c r="I28" i="94"/>
  <c r="J26" i="94"/>
  <c r="I26" i="94"/>
  <c r="J25" i="94"/>
  <c r="I25" i="94"/>
  <c r="J24" i="94"/>
  <c r="I24" i="94"/>
  <c r="J23" i="94"/>
  <c r="I23" i="94"/>
  <c r="J22" i="94"/>
  <c r="I22" i="94"/>
  <c r="J19" i="94"/>
  <c r="I19" i="94"/>
  <c r="J18" i="94"/>
  <c r="I18" i="94"/>
  <c r="J17" i="94"/>
  <c r="I17" i="94"/>
  <c r="J16" i="94"/>
  <c r="I16" i="94"/>
  <c r="J15" i="94"/>
  <c r="I15" i="94"/>
  <c r="J14" i="94"/>
  <c r="I14" i="94"/>
  <c r="J13" i="94"/>
  <c r="I13" i="94"/>
  <c r="J11" i="94"/>
  <c r="I11" i="94"/>
  <c r="J10" i="94"/>
  <c r="I10" i="94"/>
  <c r="J9" i="94"/>
  <c r="I9" i="94"/>
  <c r="J8" i="94"/>
  <c r="I8" i="94"/>
  <c r="J33" i="93"/>
  <c r="I33" i="93"/>
  <c r="J32" i="93"/>
  <c r="I32" i="93"/>
  <c r="J31" i="93"/>
  <c r="I31" i="93"/>
  <c r="J30" i="93"/>
  <c r="I30" i="93"/>
  <c r="J29" i="93"/>
  <c r="I29" i="93"/>
  <c r="J28" i="93"/>
  <c r="I28" i="93"/>
  <c r="J26" i="93"/>
  <c r="I26" i="93"/>
  <c r="J25" i="93"/>
  <c r="I25" i="93"/>
  <c r="J24" i="93"/>
  <c r="I24" i="93"/>
  <c r="J23" i="93"/>
  <c r="I23" i="93"/>
  <c r="J22" i="93"/>
  <c r="I22" i="93"/>
  <c r="J19" i="93"/>
  <c r="I19" i="93"/>
  <c r="J18" i="93"/>
  <c r="I18" i="93"/>
  <c r="J17" i="93"/>
  <c r="I17" i="93"/>
  <c r="J16" i="93"/>
  <c r="I16" i="93"/>
  <c r="J15" i="93"/>
  <c r="I15" i="93"/>
  <c r="J14" i="93"/>
  <c r="I14" i="93"/>
  <c r="J13" i="93"/>
  <c r="I13" i="93"/>
  <c r="J11" i="93"/>
  <c r="I11" i="93"/>
  <c r="J10" i="93"/>
  <c r="I10" i="93"/>
  <c r="J9" i="93"/>
  <c r="I9" i="93"/>
  <c r="J8" i="93"/>
  <c r="I8" i="93"/>
  <c r="J33" i="92"/>
  <c r="I33" i="92"/>
  <c r="J32" i="92"/>
  <c r="I32" i="92"/>
  <c r="J31" i="92"/>
  <c r="I31" i="92"/>
  <c r="J30" i="92"/>
  <c r="I30" i="92"/>
  <c r="J29" i="92"/>
  <c r="I29" i="92"/>
  <c r="J28" i="92"/>
  <c r="I28" i="92"/>
  <c r="J26" i="92"/>
  <c r="I26" i="92"/>
  <c r="J25" i="92"/>
  <c r="I25" i="92"/>
  <c r="J24" i="92"/>
  <c r="I24" i="92"/>
  <c r="J23" i="92"/>
  <c r="I23" i="92"/>
  <c r="J22" i="92"/>
  <c r="I22" i="92"/>
  <c r="J19" i="92"/>
  <c r="I19" i="92"/>
  <c r="J18" i="92"/>
  <c r="I18" i="92"/>
  <c r="J17" i="92"/>
  <c r="I17" i="92"/>
  <c r="J16" i="92"/>
  <c r="I16" i="92"/>
  <c r="J15" i="92"/>
  <c r="I15" i="92"/>
  <c r="J14" i="92"/>
  <c r="I14" i="92"/>
  <c r="J13" i="92"/>
  <c r="I13" i="92"/>
  <c r="J11" i="92"/>
  <c r="I11" i="92"/>
  <c r="J10" i="92"/>
  <c r="I10" i="92"/>
  <c r="J9" i="92"/>
  <c r="I9" i="92"/>
  <c r="J8" i="92"/>
  <c r="I8" i="92"/>
  <c r="J33" i="91"/>
  <c r="I33" i="91"/>
  <c r="J32" i="91"/>
  <c r="I32" i="91"/>
  <c r="J31" i="91"/>
  <c r="I31" i="91"/>
  <c r="J30" i="91"/>
  <c r="I30" i="91"/>
  <c r="J29" i="91"/>
  <c r="I29" i="91"/>
  <c r="J28" i="91"/>
  <c r="I28" i="91"/>
  <c r="J26" i="91"/>
  <c r="I26" i="91"/>
  <c r="J25" i="91"/>
  <c r="I25" i="91"/>
  <c r="J24" i="91"/>
  <c r="I24" i="91"/>
  <c r="J23" i="91"/>
  <c r="I23" i="91"/>
  <c r="J22" i="91"/>
  <c r="I22" i="91"/>
  <c r="J19" i="91"/>
  <c r="I19" i="91"/>
  <c r="J18" i="91"/>
  <c r="I18" i="91"/>
  <c r="J17" i="91"/>
  <c r="I17" i="91"/>
  <c r="J16" i="91"/>
  <c r="I16" i="91"/>
  <c r="J15" i="91"/>
  <c r="I15" i="91"/>
  <c r="J14" i="91"/>
  <c r="I14" i="91"/>
  <c r="J13" i="91"/>
  <c r="I13" i="91"/>
  <c r="J11" i="91"/>
  <c r="I11" i="91"/>
  <c r="J10" i="91"/>
  <c r="I10" i="91"/>
  <c r="J9" i="91"/>
  <c r="I9" i="91"/>
  <c r="J8" i="91"/>
  <c r="I8" i="91"/>
  <c r="J33" i="90"/>
  <c r="I33" i="90"/>
  <c r="J32" i="90"/>
  <c r="I32" i="90"/>
  <c r="J31" i="90"/>
  <c r="I31" i="90"/>
  <c r="J30" i="90"/>
  <c r="I30" i="90"/>
  <c r="J29" i="90"/>
  <c r="I29" i="90"/>
  <c r="J28" i="90"/>
  <c r="I28" i="90"/>
  <c r="J26" i="90"/>
  <c r="I26" i="90"/>
  <c r="J25" i="90"/>
  <c r="I25" i="90"/>
  <c r="J24" i="90"/>
  <c r="I24" i="90"/>
  <c r="J23" i="90"/>
  <c r="I23" i="90"/>
  <c r="J22" i="90"/>
  <c r="I22" i="90"/>
  <c r="J19" i="90"/>
  <c r="I19" i="90"/>
  <c r="J18" i="90"/>
  <c r="I18" i="90"/>
  <c r="J17" i="90"/>
  <c r="I17" i="90"/>
  <c r="J16" i="90"/>
  <c r="I16" i="90"/>
  <c r="J15" i="90"/>
  <c r="I15" i="90"/>
  <c r="J14" i="90"/>
  <c r="I14" i="90"/>
  <c r="J13" i="90"/>
  <c r="I13" i="90"/>
  <c r="J11" i="90"/>
  <c r="I11" i="90"/>
  <c r="J10" i="90"/>
  <c r="I10" i="90"/>
  <c r="J9" i="90"/>
  <c r="I9" i="90"/>
  <c r="J8" i="90"/>
  <c r="I8" i="90"/>
  <c r="J33" i="89"/>
  <c r="I33" i="89"/>
  <c r="J32" i="89"/>
  <c r="I32" i="89"/>
  <c r="J31" i="89"/>
  <c r="I31" i="89"/>
  <c r="J30" i="89"/>
  <c r="I30" i="89"/>
  <c r="J29" i="89"/>
  <c r="I29" i="89"/>
  <c r="J28" i="89"/>
  <c r="I28" i="89"/>
  <c r="J26" i="89"/>
  <c r="I26" i="89"/>
  <c r="J25" i="89"/>
  <c r="I25" i="89"/>
  <c r="J24" i="89"/>
  <c r="I24" i="89"/>
  <c r="J23" i="89"/>
  <c r="I23" i="89"/>
  <c r="J22" i="89"/>
  <c r="I22" i="89"/>
  <c r="J19" i="89"/>
  <c r="I19" i="89"/>
  <c r="J18" i="89"/>
  <c r="I18" i="89"/>
  <c r="J17" i="89"/>
  <c r="I17" i="89"/>
  <c r="J16" i="89"/>
  <c r="I16" i="89"/>
  <c r="J15" i="89"/>
  <c r="I15" i="89"/>
  <c r="J14" i="89"/>
  <c r="I14" i="89"/>
  <c r="J13" i="89"/>
  <c r="I13" i="89"/>
  <c r="J11" i="89"/>
  <c r="I11" i="89"/>
  <c r="J10" i="89"/>
  <c r="I10" i="89"/>
  <c r="J9" i="89"/>
  <c r="I9" i="89"/>
  <c r="J8" i="89"/>
  <c r="I8" i="89"/>
  <c r="J33" i="88"/>
  <c r="I33" i="88"/>
  <c r="J32" i="88"/>
  <c r="I32" i="88"/>
  <c r="J31" i="88"/>
  <c r="I31" i="88"/>
  <c r="J30" i="88"/>
  <c r="I30" i="88"/>
  <c r="J29" i="88"/>
  <c r="I29" i="88"/>
  <c r="J28" i="88"/>
  <c r="I28" i="88"/>
  <c r="J26" i="88"/>
  <c r="I26" i="88"/>
  <c r="J25" i="88"/>
  <c r="I25" i="88"/>
  <c r="J24" i="88"/>
  <c r="I24" i="88"/>
  <c r="J23" i="88"/>
  <c r="I23" i="88"/>
  <c r="J22" i="88"/>
  <c r="I22" i="88"/>
  <c r="J19" i="88"/>
  <c r="I19" i="88"/>
  <c r="J18" i="88"/>
  <c r="I18" i="88"/>
  <c r="J17" i="88"/>
  <c r="I17" i="88"/>
  <c r="J16" i="88"/>
  <c r="I16" i="88"/>
  <c r="J15" i="88"/>
  <c r="I15" i="88"/>
  <c r="J14" i="88"/>
  <c r="I14" i="88"/>
  <c r="J13" i="88"/>
  <c r="I13" i="88"/>
  <c r="J11" i="88"/>
  <c r="I11" i="88"/>
  <c r="J10" i="88"/>
  <c r="I10" i="88"/>
  <c r="J9" i="88"/>
  <c r="I9" i="88"/>
  <c r="J8" i="88"/>
  <c r="I8" i="88"/>
  <c r="J33" i="87"/>
  <c r="I33" i="87"/>
  <c r="J32" i="87"/>
  <c r="I32" i="87"/>
  <c r="J31" i="87"/>
  <c r="I31" i="87"/>
  <c r="J30" i="87"/>
  <c r="I30" i="87"/>
  <c r="J29" i="87"/>
  <c r="I29" i="87"/>
  <c r="J28" i="87"/>
  <c r="I28" i="87"/>
  <c r="J26" i="87"/>
  <c r="I26" i="87"/>
  <c r="J25" i="87"/>
  <c r="I25" i="87"/>
  <c r="J24" i="87"/>
  <c r="I24" i="87"/>
  <c r="J23" i="87"/>
  <c r="I23" i="87"/>
  <c r="J22" i="87"/>
  <c r="I22" i="87"/>
  <c r="J19" i="87"/>
  <c r="I19" i="87"/>
  <c r="J18" i="87"/>
  <c r="I18" i="87"/>
  <c r="J17" i="87"/>
  <c r="I17" i="87"/>
  <c r="J16" i="87"/>
  <c r="I16" i="87"/>
  <c r="J15" i="87"/>
  <c r="I15" i="87"/>
  <c r="J14" i="87"/>
  <c r="I14" i="87"/>
  <c r="J13" i="87"/>
  <c r="I13" i="87"/>
  <c r="J11" i="87"/>
  <c r="I11" i="87"/>
  <c r="J10" i="87"/>
  <c r="I10" i="87"/>
  <c r="J9" i="87"/>
  <c r="I9" i="87"/>
  <c r="J8" i="87"/>
  <c r="I8" i="87"/>
  <c r="J33" i="86"/>
  <c r="I33" i="86"/>
  <c r="J32" i="86"/>
  <c r="I32" i="86"/>
  <c r="J31" i="86"/>
  <c r="I31" i="86"/>
  <c r="J30" i="86"/>
  <c r="I30" i="86"/>
  <c r="J29" i="86"/>
  <c r="I29" i="86"/>
  <c r="J28" i="86"/>
  <c r="I28" i="86"/>
  <c r="J26" i="86"/>
  <c r="I26" i="86"/>
  <c r="J25" i="86"/>
  <c r="I25" i="86"/>
  <c r="J24" i="86"/>
  <c r="I24" i="86"/>
  <c r="J23" i="86"/>
  <c r="I23" i="86"/>
  <c r="J22" i="86"/>
  <c r="I22" i="86"/>
  <c r="J19" i="86"/>
  <c r="I19" i="86"/>
  <c r="J18" i="86"/>
  <c r="I18" i="86"/>
  <c r="J17" i="86"/>
  <c r="I17" i="86"/>
  <c r="J16" i="86"/>
  <c r="I16" i="86"/>
  <c r="J15" i="86"/>
  <c r="I15" i="86"/>
  <c r="J14" i="86"/>
  <c r="I14" i="86"/>
  <c r="J13" i="86"/>
  <c r="I13" i="86"/>
  <c r="J11" i="86"/>
  <c r="I11" i="86"/>
  <c r="J10" i="86"/>
  <c r="I10" i="86"/>
  <c r="J9" i="86"/>
  <c r="I9" i="86"/>
  <c r="J8" i="86"/>
  <c r="I8" i="86"/>
  <c r="J33" i="85"/>
  <c r="I33" i="85"/>
  <c r="J32" i="85"/>
  <c r="I32" i="85"/>
  <c r="J31" i="85"/>
  <c r="I31" i="85"/>
  <c r="J30" i="85"/>
  <c r="I30" i="85"/>
  <c r="J29" i="85"/>
  <c r="I29" i="85"/>
  <c r="J28" i="85"/>
  <c r="I28" i="85"/>
  <c r="J26" i="85"/>
  <c r="I26" i="85"/>
  <c r="J25" i="85"/>
  <c r="I25" i="85"/>
  <c r="J24" i="85"/>
  <c r="I24" i="85"/>
  <c r="J23" i="85"/>
  <c r="I23" i="85"/>
  <c r="J22" i="85"/>
  <c r="I22" i="85"/>
  <c r="J19" i="85"/>
  <c r="I19" i="85"/>
  <c r="J18" i="85"/>
  <c r="I18" i="85"/>
  <c r="J17" i="85"/>
  <c r="I17" i="85"/>
  <c r="J16" i="85"/>
  <c r="I16" i="85"/>
  <c r="J15" i="85"/>
  <c r="I15" i="85"/>
  <c r="J14" i="85"/>
  <c r="I14" i="85"/>
  <c r="J13" i="85"/>
  <c r="I13" i="85"/>
  <c r="J11" i="85"/>
  <c r="I11" i="85"/>
  <c r="J10" i="85"/>
  <c r="I10" i="85"/>
  <c r="J9" i="85"/>
  <c r="I9" i="85"/>
  <c r="J8" i="85"/>
  <c r="I8" i="85"/>
  <c r="J33" i="84"/>
  <c r="I33" i="84"/>
  <c r="J32" i="84"/>
  <c r="I32" i="84"/>
  <c r="J31" i="84"/>
  <c r="I31" i="84"/>
  <c r="J30" i="84"/>
  <c r="I30" i="84"/>
  <c r="J29" i="84"/>
  <c r="I29" i="84"/>
  <c r="J28" i="84"/>
  <c r="I28" i="84"/>
  <c r="J26" i="84"/>
  <c r="I26" i="84"/>
  <c r="J25" i="84"/>
  <c r="I25" i="84"/>
  <c r="J24" i="84"/>
  <c r="I24" i="84"/>
  <c r="J23" i="84"/>
  <c r="I23" i="84"/>
  <c r="J22" i="84"/>
  <c r="I22" i="84"/>
  <c r="J19" i="84"/>
  <c r="I19" i="84"/>
  <c r="J18" i="84"/>
  <c r="I18" i="84"/>
  <c r="J17" i="84"/>
  <c r="I17" i="84"/>
  <c r="J16" i="84"/>
  <c r="I16" i="84"/>
  <c r="J15" i="84"/>
  <c r="I15" i="84"/>
  <c r="J14" i="84"/>
  <c r="I14" i="84"/>
  <c r="J13" i="84"/>
  <c r="I13" i="84"/>
  <c r="J11" i="84"/>
  <c r="I11" i="84"/>
  <c r="J10" i="84"/>
  <c r="I10" i="84"/>
  <c r="J9" i="84"/>
  <c r="I9" i="84"/>
  <c r="J8" i="84"/>
  <c r="I8" i="84"/>
  <c r="J33" i="83"/>
  <c r="I33" i="83"/>
  <c r="J32" i="83"/>
  <c r="I32" i="83"/>
  <c r="J31" i="83"/>
  <c r="I31" i="83"/>
  <c r="J30" i="83"/>
  <c r="I30" i="83"/>
  <c r="J29" i="83"/>
  <c r="I29" i="83"/>
  <c r="J28" i="83"/>
  <c r="I28" i="83"/>
  <c r="J26" i="83"/>
  <c r="I26" i="83"/>
  <c r="J25" i="83"/>
  <c r="I25" i="83"/>
  <c r="J24" i="83"/>
  <c r="I24" i="83"/>
  <c r="J23" i="83"/>
  <c r="I23" i="83"/>
  <c r="J22" i="83"/>
  <c r="I22" i="83"/>
  <c r="J19" i="83"/>
  <c r="I19" i="83"/>
  <c r="J18" i="83"/>
  <c r="I18" i="83"/>
  <c r="J17" i="83"/>
  <c r="I17" i="83"/>
  <c r="J16" i="83"/>
  <c r="I16" i="83"/>
  <c r="J15" i="83"/>
  <c r="I15" i="83"/>
  <c r="J14" i="83"/>
  <c r="I14" i="83"/>
  <c r="J13" i="83"/>
  <c r="I13" i="83"/>
  <c r="J11" i="83"/>
  <c r="I11" i="83"/>
  <c r="J10" i="83"/>
  <c r="I10" i="83"/>
  <c r="J9" i="83"/>
  <c r="I9" i="83"/>
  <c r="J8" i="83"/>
  <c r="I8" i="83"/>
  <c r="J33" i="82"/>
  <c r="I33" i="82"/>
  <c r="J32" i="82"/>
  <c r="I32" i="82"/>
  <c r="J31" i="82"/>
  <c r="I31" i="82"/>
  <c r="J30" i="82"/>
  <c r="I30" i="82"/>
  <c r="J29" i="82"/>
  <c r="I29" i="82"/>
  <c r="J28" i="82"/>
  <c r="I28" i="82"/>
  <c r="J26" i="82"/>
  <c r="I26" i="82"/>
  <c r="J25" i="82"/>
  <c r="I25" i="82"/>
  <c r="J24" i="82"/>
  <c r="I24" i="82"/>
  <c r="J23" i="82"/>
  <c r="I23" i="82"/>
  <c r="J22" i="82"/>
  <c r="I22" i="82"/>
  <c r="J19" i="82"/>
  <c r="I19" i="82"/>
  <c r="J18" i="82"/>
  <c r="I18" i="82"/>
  <c r="J17" i="82"/>
  <c r="I17" i="82"/>
  <c r="J16" i="82"/>
  <c r="I16" i="82"/>
  <c r="J15" i="82"/>
  <c r="I15" i="82"/>
  <c r="J14" i="82"/>
  <c r="I14" i="82"/>
  <c r="J13" i="82"/>
  <c r="I13" i="82"/>
  <c r="J11" i="82"/>
  <c r="I11" i="82"/>
  <c r="J10" i="82"/>
  <c r="I10" i="82"/>
  <c r="J9" i="82"/>
  <c r="I9" i="82"/>
  <c r="J8" i="82"/>
  <c r="I8" i="82"/>
  <c r="J33" i="81"/>
  <c r="I33" i="81"/>
  <c r="J32" i="81"/>
  <c r="I32" i="81"/>
  <c r="J31" i="81"/>
  <c r="I31" i="81"/>
  <c r="J30" i="81"/>
  <c r="I30" i="81"/>
  <c r="J29" i="81"/>
  <c r="I29" i="81"/>
  <c r="J28" i="81"/>
  <c r="I28" i="81"/>
  <c r="J26" i="81"/>
  <c r="I26" i="81"/>
  <c r="J25" i="81"/>
  <c r="I25" i="81"/>
  <c r="J24" i="81"/>
  <c r="I24" i="81"/>
  <c r="J23" i="81"/>
  <c r="I23" i="81"/>
  <c r="J22" i="81"/>
  <c r="I22" i="81"/>
  <c r="J19" i="81"/>
  <c r="I19" i="81"/>
  <c r="J18" i="81"/>
  <c r="I18" i="81"/>
  <c r="J17" i="81"/>
  <c r="I17" i="81"/>
  <c r="J16" i="81"/>
  <c r="I16" i="81"/>
  <c r="J15" i="81"/>
  <c r="I15" i="81"/>
  <c r="J14" i="81"/>
  <c r="I14" i="81"/>
  <c r="J13" i="81"/>
  <c r="I13" i="81"/>
  <c r="J11" i="81"/>
  <c r="I11" i="81"/>
  <c r="J10" i="81"/>
  <c r="I10" i="81"/>
  <c r="J9" i="81"/>
  <c r="I9" i="81"/>
  <c r="J8" i="81"/>
  <c r="I8" i="81"/>
  <c r="J33" i="80"/>
  <c r="I33" i="80"/>
  <c r="J32" i="80"/>
  <c r="I32" i="80"/>
  <c r="J31" i="80"/>
  <c r="I31" i="80"/>
  <c r="J30" i="80"/>
  <c r="I30" i="80"/>
  <c r="J29" i="80"/>
  <c r="I29" i="80"/>
  <c r="J28" i="80"/>
  <c r="I28" i="80"/>
  <c r="J26" i="80"/>
  <c r="I26" i="80"/>
  <c r="J25" i="80"/>
  <c r="I25" i="80"/>
  <c r="J24" i="80"/>
  <c r="I24" i="80"/>
  <c r="J23" i="80"/>
  <c r="I23" i="80"/>
  <c r="J22" i="80"/>
  <c r="I22" i="80"/>
  <c r="J19" i="80"/>
  <c r="I19" i="80"/>
  <c r="J18" i="80"/>
  <c r="I18" i="80"/>
  <c r="J17" i="80"/>
  <c r="I17" i="80"/>
  <c r="J16" i="80"/>
  <c r="I16" i="80"/>
  <c r="J15" i="80"/>
  <c r="I15" i="80"/>
  <c r="J14" i="80"/>
  <c r="I14" i="80"/>
  <c r="J13" i="80"/>
  <c r="I13" i="80"/>
  <c r="J11" i="80"/>
  <c r="I11" i="80"/>
  <c r="J10" i="80"/>
  <c r="I10" i="80"/>
  <c r="J9" i="80"/>
  <c r="I9" i="80"/>
  <c r="J8" i="80"/>
  <c r="I8" i="80"/>
  <c r="J33" i="79"/>
  <c r="I33" i="79"/>
  <c r="J32" i="79"/>
  <c r="I32" i="79"/>
  <c r="J31" i="79"/>
  <c r="I31" i="79"/>
  <c r="J30" i="79"/>
  <c r="I30" i="79"/>
  <c r="J29" i="79"/>
  <c r="I29" i="79"/>
  <c r="J28" i="79"/>
  <c r="I28" i="79"/>
  <c r="J26" i="79"/>
  <c r="I26" i="79"/>
  <c r="J25" i="79"/>
  <c r="I25" i="79"/>
  <c r="J24" i="79"/>
  <c r="I24" i="79"/>
  <c r="J23" i="79"/>
  <c r="I23" i="79"/>
  <c r="J22" i="79"/>
  <c r="I22" i="79"/>
  <c r="J19" i="79"/>
  <c r="I19" i="79"/>
  <c r="J18" i="79"/>
  <c r="I18" i="79"/>
  <c r="J17" i="79"/>
  <c r="I17" i="79"/>
  <c r="J16" i="79"/>
  <c r="I16" i="79"/>
  <c r="J15" i="79"/>
  <c r="I15" i="79"/>
  <c r="J14" i="79"/>
  <c r="I14" i="79"/>
  <c r="J13" i="79"/>
  <c r="I13" i="79"/>
  <c r="J11" i="79"/>
  <c r="I11" i="79"/>
  <c r="J10" i="79"/>
  <c r="I10" i="79"/>
  <c r="J9" i="79"/>
  <c r="I9" i="79"/>
  <c r="J8" i="79"/>
  <c r="I8" i="79"/>
  <c r="J33" i="78"/>
  <c r="I33" i="78"/>
  <c r="J32" i="78"/>
  <c r="I32" i="78"/>
  <c r="J31" i="78"/>
  <c r="I31" i="78"/>
  <c r="J30" i="78"/>
  <c r="I30" i="78"/>
  <c r="J29" i="78"/>
  <c r="I29" i="78"/>
  <c r="J28" i="78"/>
  <c r="I28" i="78"/>
  <c r="J26" i="78"/>
  <c r="I26" i="78"/>
  <c r="J25" i="78"/>
  <c r="I25" i="78"/>
  <c r="J24" i="78"/>
  <c r="I24" i="78"/>
  <c r="J23" i="78"/>
  <c r="I23" i="78"/>
  <c r="J22" i="78"/>
  <c r="I22" i="78"/>
  <c r="J19" i="78"/>
  <c r="I19" i="78"/>
  <c r="J18" i="78"/>
  <c r="I18" i="78"/>
  <c r="J17" i="78"/>
  <c r="I17" i="78"/>
  <c r="J16" i="78"/>
  <c r="I16" i="78"/>
  <c r="J15" i="78"/>
  <c r="I15" i="78"/>
  <c r="J14" i="78"/>
  <c r="I14" i="78"/>
  <c r="J13" i="78"/>
  <c r="I13" i="78"/>
  <c r="J11" i="78"/>
  <c r="I11" i="78"/>
  <c r="J10" i="78"/>
  <c r="I10" i="78"/>
  <c r="J9" i="78"/>
  <c r="I9" i="78"/>
  <c r="J8" i="78"/>
  <c r="I8" i="78"/>
  <c r="J33" i="77"/>
  <c r="I33" i="77"/>
  <c r="J32" i="77"/>
  <c r="I32" i="77"/>
  <c r="J31" i="77"/>
  <c r="I31" i="77"/>
  <c r="J30" i="77"/>
  <c r="I30" i="77"/>
  <c r="J29" i="77"/>
  <c r="I29" i="77"/>
  <c r="J28" i="77"/>
  <c r="I28" i="77"/>
  <c r="J26" i="77"/>
  <c r="I26" i="77"/>
  <c r="J25" i="77"/>
  <c r="I25" i="77"/>
  <c r="J24" i="77"/>
  <c r="I24" i="77"/>
  <c r="J23" i="77"/>
  <c r="I23" i="77"/>
  <c r="J22" i="77"/>
  <c r="I22" i="77"/>
  <c r="J19" i="77"/>
  <c r="I19" i="77"/>
  <c r="J18" i="77"/>
  <c r="I18" i="77"/>
  <c r="J17" i="77"/>
  <c r="I17" i="77"/>
  <c r="J16" i="77"/>
  <c r="I16" i="77"/>
  <c r="J15" i="77"/>
  <c r="I15" i="77"/>
  <c r="J14" i="77"/>
  <c r="I14" i="77"/>
  <c r="J13" i="77"/>
  <c r="I13" i="77"/>
  <c r="J11" i="77"/>
  <c r="I11" i="77"/>
  <c r="J10" i="77"/>
  <c r="I10" i="77"/>
  <c r="J9" i="77"/>
  <c r="I9" i="77"/>
  <c r="J8" i="77"/>
  <c r="I8" i="77"/>
  <c r="J33" i="76"/>
  <c r="I33" i="76"/>
  <c r="J32" i="76"/>
  <c r="I32" i="76"/>
  <c r="J31" i="76"/>
  <c r="I31" i="76"/>
  <c r="J30" i="76"/>
  <c r="I30" i="76"/>
  <c r="J29" i="76"/>
  <c r="I29" i="76"/>
  <c r="J28" i="76"/>
  <c r="I28" i="76"/>
  <c r="J26" i="76"/>
  <c r="I26" i="76"/>
  <c r="J25" i="76"/>
  <c r="I25" i="76"/>
  <c r="J24" i="76"/>
  <c r="I24" i="76"/>
  <c r="J23" i="76"/>
  <c r="I23" i="76"/>
  <c r="J22" i="76"/>
  <c r="I22" i="76"/>
  <c r="J19" i="76"/>
  <c r="I19" i="76"/>
  <c r="J18" i="76"/>
  <c r="I18" i="76"/>
  <c r="J17" i="76"/>
  <c r="I17" i="76"/>
  <c r="J16" i="76"/>
  <c r="I16" i="76"/>
  <c r="J15" i="76"/>
  <c r="I15" i="76"/>
  <c r="J14" i="76"/>
  <c r="I14" i="76"/>
  <c r="J13" i="76"/>
  <c r="I13" i="76"/>
  <c r="J11" i="76"/>
  <c r="I11" i="76"/>
  <c r="J10" i="76"/>
  <c r="I10" i="76"/>
  <c r="J9" i="76"/>
  <c r="I9" i="76"/>
  <c r="J8" i="76"/>
  <c r="I8" i="76"/>
  <c r="J33" i="75"/>
  <c r="I33" i="75"/>
  <c r="J32" i="75"/>
  <c r="I32" i="75"/>
  <c r="J31" i="75"/>
  <c r="I31" i="75"/>
  <c r="J30" i="75"/>
  <c r="I30" i="75"/>
  <c r="J29" i="75"/>
  <c r="I29" i="75"/>
  <c r="J28" i="75"/>
  <c r="I28" i="75"/>
  <c r="J26" i="75"/>
  <c r="I26" i="75"/>
  <c r="J25" i="75"/>
  <c r="I25" i="75"/>
  <c r="J24" i="75"/>
  <c r="I24" i="75"/>
  <c r="J23" i="75"/>
  <c r="I23" i="75"/>
  <c r="J22" i="75"/>
  <c r="I22" i="75"/>
  <c r="J19" i="75"/>
  <c r="I19" i="75"/>
  <c r="J18" i="75"/>
  <c r="I18" i="75"/>
  <c r="J17" i="75"/>
  <c r="I17" i="75"/>
  <c r="J16" i="75"/>
  <c r="I16" i="75"/>
  <c r="J15" i="75"/>
  <c r="I15" i="75"/>
  <c r="J14" i="75"/>
  <c r="I14" i="75"/>
  <c r="J13" i="75"/>
  <c r="I13" i="75"/>
  <c r="J11" i="75"/>
  <c r="I11" i="75"/>
  <c r="J10" i="75"/>
  <c r="I10" i="75"/>
  <c r="J9" i="75"/>
  <c r="I9" i="75"/>
  <c r="J8" i="75"/>
  <c r="I8" i="75"/>
  <c r="J33" i="74"/>
  <c r="I33" i="74"/>
  <c r="J32" i="74"/>
  <c r="I32" i="74"/>
  <c r="J31" i="74"/>
  <c r="I31" i="74"/>
  <c r="J30" i="74"/>
  <c r="I30" i="74"/>
  <c r="J29" i="74"/>
  <c r="I29" i="74"/>
  <c r="J28" i="74"/>
  <c r="I28" i="74"/>
  <c r="J26" i="74"/>
  <c r="I26" i="74"/>
  <c r="J25" i="74"/>
  <c r="I25" i="74"/>
  <c r="J24" i="74"/>
  <c r="I24" i="74"/>
  <c r="J23" i="74"/>
  <c r="I23" i="74"/>
  <c r="J22" i="74"/>
  <c r="I22" i="74"/>
  <c r="J19" i="74"/>
  <c r="I19" i="74"/>
  <c r="J18" i="74"/>
  <c r="I18" i="74"/>
  <c r="J17" i="74"/>
  <c r="I17" i="74"/>
  <c r="J16" i="74"/>
  <c r="I16" i="74"/>
  <c r="J15" i="74"/>
  <c r="I15" i="74"/>
  <c r="J14" i="74"/>
  <c r="I14" i="74"/>
  <c r="J13" i="74"/>
  <c r="I13" i="74"/>
  <c r="J11" i="74"/>
  <c r="I11" i="74"/>
  <c r="J10" i="74"/>
  <c r="I10" i="74"/>
  <c r="J9" i="74"/>
  <c r="I9" i="74"/>
  <c r="J8" i="74"/>
  <c r="I8" i="74"/>
  <c r="J33" i="73"/>
  <c r="I33" i="73"/>
  <c r="J32" i="73"/>
  <c r="I32" i="73"/>
  <c r="J31" i="73"/>
  <c r="I31" i="73"/>
  <c r="J30" i="73"/>
  <c r="I30" i="73"/>
  <c r="J29" i="73"/>
  <c r="I29" i="73"/>
  <c r="J28" i="73"/>
  <c r="I28" i="73"/>
  <c r="J26" i="73"/>
  <c r="I26" i="73"/>
  <c r="J25" i="73"/>
  <c r="I25" i="73"/>
  <c r="J24" i="73"/>
  <c r="I24" i="73"/>
  <c r="J23" i="73"/>
  <c r="I23" i="73"/>
  <c r="J22" i="73"/>
  <c r="I22" i="73"/>
  <c r="J19" i="73"/>
  <c r="I19" i="73"/>
  <c r="J18" i="73"/>
  <c r="I18" i="73"/>
  <c r="J17" i="73"/>
  <c r="I17" i="73"/>
  <c r="J16" i="73"/>
  <c r="I16" i="73"/>
  <c r="J15" i="73"/>
  <c r="I15" i="73"/>
  <c r="J14" i="73"/>
  <c r="I14" i="73"/>
  <c r="J13" i="73"/>
  <c r="I13" i="73"/>
  <c r="J11" i="73"/>
  <c r="I11" i="73"/>
  <c r="J10" i="73"/>
  <c r="I10" i="73"/>
  <c r="J9" i="73"/>
  <c r="I9" i="73"/>
  <c r="J8" i="73"/>
  <c r="I8" i="73"/>
  <c r="J33" i="72"/>
  <c r="I33" i="72"/>
  <c r="J32" i="72"/>
  <c r="I32" i="72"/>
  <c r="J31" i="72"/>
  <c r="I31" i="72"/>
  <c r="J30" i="72"/>
  <c r="I30" i="72"/>
  <c r="J29" i="72"/>
  <c r="I29" i="72"/>
  <c r="J28" i="72"/>
  <c r="I28" i="72"/>
  <c r="J26" i="72"/>
  <c r="I26" i="72"/>
  <c r="J25" i="72"/>
  <c r="I25" i="72"/>
  <c r="J24" i="72"/>
  <c r="I24" i="72"/>
  <c r="J23" i="72"/>
  <c r="I23" i="72"/>
  <c r="J22" i="72"/>
  <c r="I22" i="72"/>
  <c r="J19" i="72"/>
  <c r="I19" i="72"/>
  <c r="J18" i="72"/>
  <c r="I18" i="72"/>
  <c r="J17" i="72"/>
  <c r="I17" i="72"/>
  <c r="J16" i="72"/>
  <c r="I16" i="72"/>
  <c r="J15" i="72"/>
  <c r="I15" i="72"/>
  <c r="J14" i="72"/>
  <c r="I14" i="72"/>
  <c r="J13" i="72"/>
  <c r="I13" i="72"/>
  <c r="J11" i="72"/>
  <c r="I11" i="72"/>
  <c r="J10" i="72"/>
  <c r="I10" i="72"/>
  <c r="J9" i="72"/>
  <c r="I9" i="72"/>
  <c r="J8" i="72"/>
  <c r="I8" i="72"/>
  <c r="J33" i="71"/>
  <c r="I33" i="71"/>
  <c r="J32" i="71"/>
  <c r="I32" i="71"/>
  <c r="J31" i="71"/>
  <c r="I31" i="71"/>
  <c r="J30" i="71"/>
  <c r="I30" i="71"/>
  <c r="J29" i="71"/>
  <c r="I29" i="71"/>
  <c r="J28" i="71"/>
  <c r="I28" i="71"/>
  <c r="J26" i="71"/>
  <c r="I26" i="71"/>
  <c r="J25" i="71"/>
  <c r="I25" i="71"/>
  <c r="J24" i="71"/>
  <c r="I24" i="71"/>
  <c r="J23" i="71"/>
  <c r="I23" i="71"/>
  <c r="J22" i="71"/>
  <c r="I22" i="71"/>
  <c r="J19" i="71"/>
  <c r="I19" i="71"/>
  <c r="J18" i="71"/>
  <c r="I18" i="71"/>
  <c r="J17" i="71"/>
  <c r="I17" i="71"/>
  <c r="J16" i="71"/>
  <c r="I16" i="71"/>
  <c r="J15" i="71"/>
  <c r="I15" i="71"/>
  <c r="J14" i="71"/>
  <c r="I14" i="71"/>
  <c r="J13" i="71"/>
  <c r="I13" i="71"/>
  <c r="J11" i="71"/>
  <c r="I11" i="71"/>
  <c r="J10" i="71"/>
  <c r="I10" i="71"/>
  <c r="J9" i="71"/>
  <c r="I9" i="71"/>
  <c r="J8" i="71"/>
  <c r="I8" i="71"/>
  <c r="J33" i="70"/>
  <c r="I33" i="70"/>
  <c r="J32" i="70"/>
  <c r="I32" i="70"/>
  <c r="J31" i="70"/>
  <c r="I31" i="70"/>
  <c r="J30" i="70"/>
  <c r="I30" i="70"/>
  <c r="J29" i="70"/>
  <c r="I29" i="70"/>
  <c r="J28" i="70"/>
  <c r="I28" i="70"/>
  <c r="J26" i="70"/>
  <c r="I26" i="70"/>
  <c r="J25" i="70"/>
  <c r="I25" i="70"/>
  <c r="J24" i="70"/>
  <c r="I24" i="70"/>
  <c r="J23" i="70"/>
  <c r="I23" i="70"/>
  <c r="J22" i="70"/>
  <c r="I22" i="70"/>
  <c r="J19" i="70"/>
  <c r="I19" i="70"/>
  <c r="J18" i="70"/>
  <c r="I18" i="70"/>
  <c r="J17" i="70"/>
  <c r="I17" i="70"/>
  <c r="J16" i="70"/>
  <c r="I16" i="70"/>
  <c r="J15" i="70"/>
  <c r="I15" i="70"/>
  <c r="J14" i="70"/>
  <c r="I14" i="70"/>
  <c r="J13" i="70"/>
  <c r="I13" i="70"/>
  <c r="J11" i="70"/>
  <c r="I11" i="70"/>
  <c r="J10" i="70"/>
  <c r="I10" i="70"/>
  <c r="J9" i="70"/>
  <c r="I9" i="70"/>
  <c r="J8" i="70"/>
  <c r="I8" i="70"/>
  <c r="J33" i="69"/>
  <c r="I33" i="69"/>
  <c r="J32" i="69"/>
  <c r="I32" i="69"/>
  <c r="J31" i="69"/>
  <c r="I31" i="69"/>
  <c r="J30" i="69"/>
  <c r="I30" i="69"/>
  <c r="J29" i="69"/>
  <c r="I29" i="69"/>
  <c r="J28" i="69"/>
  <c r="I28" i="69"/>
  <c r="J26" i="69"/>
  <c r="I26" i="69"/>
  <c r="J25" i="69"/>
  <c r="I25" i="69"/>
  <c r="J24" i="69"/>
  <c r="I24" i="69"/>
  <c r="J23" i="69"/>
  <c r="I23" i="69"/>
  <c r="J22" i="69"/>
  <c r="I22" i="69"/>
  <c r="J19" i="69"/>
  <c r="I19" i="69"/>
  <c r="J18" i="69"/>
  <c r="I18" i="69"/>
  <c r="J17" i="69"/>
  <c r="I17" i="69"/>
  <c r="J16" i="69"/>
  <c r="I16" i="69"/>
  <c r="J15" i="69"/>
  <c r="I15" i="69"/>
  <c r="J14" i="69"/>
  <c r="I14" i="69"/>
  <c r="J13" i="69"/>
  <c r="I13" i="69"/>
  <c r="J11" i="69"/>
  <c r="I11" i="69"/>
  <c r="J10" i="69"/>
  <c r="I10" i="69"/>
  <c r="J9" i="69"/>
  <c r="I9" i="69"/>
  <c r="J8" i="69"/>
  <c r="I8" i="69"/>
  <c r="J33" i="68"/>
  <c r="I33" i="68"/>
  <c r="J32" i="68"/>
  <c r="I32" i="68"/>
  <c r="J31" i="68"/>
  <c r="I31" i="68"/>
  <c r="J30" i="68"/>
  <c r="I30" i="68"/>
  <c r="J29" i="68"/>
  <c r="I29" i="68"/>
  <c r="J28" i="68"/>
  <c r="I28" i="68"/>
  <c r="J26" i="68"/>
  <c r="I26" i="68"/>
  <c r="J25" i="68"/>
  <c r="I25" i="68"/>
  <c r="J24" i="68"/>
  <c r="I24" i="68"/>
  <c r="J23" i="68"/>
  <c r="I23" i="68"/>
  <c r="J22" i="68"/>
  <c r="I22" i="68"/>
  <c r="J19" i="68"/>
  <c r="I19" i="68"/>
  <c r="J18" i="68"/>
  <c r="I18" i="68"/>
  <c r="J17" i="68"/>
  <c r="I17" i="68"/>
  <c r="J16" i="68"/>
  <c r="I16" i="68"/>
  <c r="J15" i="68"/>
  <c r="I15" i="68"/>
  <c r="J14" i="68"/>
  <c r="I14" i="68"/>
  <c r="J13" i="68"/>
  <c r="I13" i="68"/>
  <c r="J11" i="68"/>
  <c r="I11" i="68"/>
  <c r="J10" i="68"/>
  <c r="I10" i="68"/>
  <c r="J9" i="68"/>
  <c r="I9" i="68"/>
  <c r="J8" i="68"/>
  <c r="I8" i="68"/>
  <c r="J33" i="67"/>
  <c r="I33" i="67"/>
  <c r="J32" i="67"/>
  <c r="I32" i="67"/>
  <c r="J31" i="67"/>
  <c r="I31" i="67"/>
  <c r="J30" i="67"/>
  <c r="I30" i="67"/>
  <c r="J29" i="67"/>
  <c r="I29" i="67"/>
  <c r="J28" i="67"/>
  <c r="I28" i="67"/>
  <c r="J26" i="67"/>
  <c r="I26" i="67"/>
  <c r="J25" i="67"/>
  <c r="I25" i="67"/>
  <c r="J24" i="67"/>
  <c r="I24" i="67"/>
  <c r="J23" i="67"/>
  <c r="I23" i="67"/>
  <c r="J22" i="67"/>
  <c r="I22" i="67"/>
  <c r="J19" i="67"/>
  <c r="I19" i="67"/>
  <c r="J18" i="67"/>
  <c r="I18" i="67"/>
  <c r="J17" i="67"/>
  <c r="I17" i="67"/>
  <c r="J16" i="67"/>
  <c r="I16" i="67"/>
  <c r="J15" i="67"/>
  <c r="I15" i="67"/>
  <c r="J14" i="67"/>
  <c r="I14" i="67"/>
  <c r="J13" i="67"/>
  <c r="I13" i="67"/>
  <c r="J11" i="67"/>
  <c r="I11" i="67"/>
  <c r="J10" i="67"/>
  <c r="I10" i="67"/>
  <c r="J9" i="67"/>
  <c r="I9" i="67"/>
  <c r="J8" i="67"/>
  <c r="I8" i="67"/>
  <c r="J33" i="66"/>
  <c r="I33" i="66"/>
  <c r="J32" i="66"/>
  <c r="I32" i="66"/>
  <c r="J31" i="66"/>
  <c r="I31" i="66"/>
  <c r="J30" i="66"/>
  <c r="I30" i="66"/>
  <c r="J29" i="66"/>
  <c r="I29" i="66"/>
  <c r="J28" i="66"/>
  <c r="I28" i="66"/>
  <c r="J26" i="66"/>
  <c r="I26" i="66"/>
  <c r="J25" i="66"/>
  <c r="I25" i="66"/>
  <c r="J24" i="66"/>
  <c r="I24" i="66"/>
  <c r="J23" i="66"/>
  <c r="I23" i="66"/>
  <c r="J22" i="66"/>
  <c r="I22" i="66"/>
  <c r="J19" i="66"/>
  <c r="I19" i="66"/>
  <c r="J18" i="66"/>
  <c r="I18" i="66"/>
  <c r="J17" i="66"/>
  <c r="I17" i="66"/>
  <c r="J16" i="66"/>
  <c r="I16" i="66"/>
  <c r="J15" i="66"/>
  <c r="I15" i="66"/>
  <c r="J14" i="66"/>
  <c r="I14" i="66"/>
  <c r="J13" i="66"/>
  <c r="I13" i="66"/>
  <c r="J11" i="66"/>
  <c r="I11" i="66"/>
  <c r="J10" i="66"/>
  <c r="I10" i="66"/>
  <c r="J9" i="66"/>
  <c r="I9" i="66"/>
  <c r="J8" i="66"/>
  <c r="I8" i="66"/>
  <c r="J33" i="65"/>
  <c r="I33" i="65"/>
  <c r="J32" i="65"/>
  <c r="I32" i="65"/>
  <c r="J31" i="65"/>
  <c r="I31" i="65"/>
  <c r="J30" i="65"/>
  <c r="I30" i="65"/>
  <c r="J29" i="65"/>
  <c r="I29" i="65"/>
  <c r="J28" i="65"/>
  <c r="I28" i="65"/>
  <c r="J26" i="65"/>
  <c r="I26" i="65"/>
  <c r="J25" i="65"/>
  <c r="I25" i="65"/>
  <c r="J24" i="65"/>
  <c r="I24" i="65"/>
  <c r="J23" i="65"/>
  <c r="I23" i="65"/>
  <c r="J22" i="65"/>
  <c r="I22" i="65"/>
  <c r="J19" i="65"/>
  <c r="I19" i="65"/>
  <c r="J18" i="65"/>
  <c r="I18" i="65"/>
  <c r="J17" i="65"/>
  <c r="I17" i="65"/>
  <c r="J16" i="65"/>
  <c r="I16" i="65"/>
  <c r="J15" i="65"/>
  <c r="I15" i="65"/>
  <c r="J14" i="65"/>
  <c r="I14" i="65"/>
  <c r="J13" i="65"/>
  <c r="I13" i="65"/>
  <c r="J11" i="65"/>
  <c r="I11" i="65"/>
  <c r="J10" i="65"/>
  <c r="I10" i="65"/>
  <c r="J9" i="65"/>
  <c r="I9" i="65"/>
  <c r="J8" i="65"/>
  <c r="I8" i="65"/>
  <c r="J33" i="64"/>
  <c r="I33" i="64"/>
  <c r="J32" i="64"/>
  <c r="I32" i="64"/>
  <c r="J31" i="64"/>
  <c r="I31" i="64"/>
  <c r="J30" i="64"/>
  <c r="I30" i="64"/>
  <c r="J29" i="64"/>
  <c r="I29" i="64"/>
  <c r="J28" i="64"/>
  <c r="I28" i="64"/>
  <c r="J26" i="64"/>
  <c r="I26" i="64"/>
  <c r="J25" i="64"/>
  <c r="I25" i="64"/>
  <c r="J24" i="64"/>
  <c r="I24" i="64"/>
  <c r="J23" i="64"/>
  <c r="I23" i="64"/>
  <c r="J22" i="64"/>
  <c r="I22" i="64"/>
  <c r="J19" i="64"/>
  <c r="I19" i="64"/>
  <c r="J18" i="64"/>
  <c r="I18" i="64"/>
  <c r="J17" i="64"/>
  <c r="I17" i="64"/>
  <c r="J16" i="64"/>
  <c r="I16" i="64"/>
  <c r="J15" i="64"/>
  <c r="I15" i="64"/>
  <c r="J14" i="64"/>
  <c r="I14" i="64"/>
  <c r="J13" i="64"/>
  <c r="I13" i="64"/>
  <c r="J11" i="64"/>
  <c r="I11" i="64"/>
  <c r="J10" i="64"/>
  <c r="I10" i="64"/>
  <c r="J9" i="64"/>
  <c r="I9" i="64"/>
  <c r="J8" i="64"/>
  <c r="I8" i="64"/>
  <c r="J33" i="63"/>
  <c r="I33" i="63"/>
  <c r="J32" i="63"/>
  <c r="I32" i="63"/>
  <c r="J31" i="63"/>
  <c r="I31" i="63"/>
  <c r="J30" i="63"/>
  <c r="I30" i="63"/>
  <c r="J29" i="63"/>
  <c r="I29" i="63"/>
  <c r="J28" i="63"/>
  <c r="I28" i="63"/>
  <c r="J26" i="63"/>
  <c r="I26" i="63"/>
  <c r="J25" i="63"/>
  <c r="I25" i="63"/>
  <c r="J24" i="63"/>
  <c r="I24" i="63"/>
  <c r="J23" i="63"/>
  <c r="I23" i="63"/>
  <c r="J22" i="63"/>
  <c r="I22" i="63"/>
  <c r="J19" i="63"/>
  <c r="I19" i="63"/>
  <c r="J18" i="63"/>
  <c r="I18" i="63"/>
  <c r="J17" i="63"/>
  <c r="I17" i="63"/>
  <c r="J16" i="63"/>
  <c r="I16" i="63"/>
  <c r="J15" i="63"/>
  <c r="I15" i="63"/>
  <c r="J14" i="63"/>
  <c r="I14" i="63"/>
  <c r="J13" i="63"/>
  <c r="I13" i="63"/>
  <c r="J11" i="63"/>
  <c r="I11" i="63"/>
  <c r="J10" i="63"/>
  <c r="I10" i="63"/>
  <c r="J9" i="63"/>
  <c r="I9" i="63"/>
  <c r="J8" i="63"/>
  <c r="I8" i="63"/>
  <c r="J33" i="62"/>
  <c r="I33" i="62"/>
  <c r="J32" i="62"/>
  <c r="I32" i="62"/>
  <c r="J31" i="62"/>
  <c r="I31" i="62"/>
  <c r="J30" i="62"/>
  <c r="I30" i="62"/>
  <c r="J29" i="62"/>
  <c r="I29" i="62"/>
  <c r="J28" i="62"/>
  <c r="I28" i="62"/>
  <c r="J26" i="62"/>
  <c r="I26" i="62"/>
  <c r="J25" i="62"/>
  <c r="I25" i="62"/>
  <c r="J24" i="62"/>
  <c r="I24" i="62"/>
  <c r="J23" i="62"/>
  <c r="I23" i="62"/>
  <c r="J22" i="62"/>
  <c r="I22" i="62"/>
  <c r="J19" i="62"/>
  <c r="I19" i="62"/>
  <c r="J18" i="62"/>
  <c r="I18" i="62"/>
  <c r="J17" i="62"/>
  <c r="I17" i="62"/>
  <c r="J16" i="62"/>
  <c r="I16" i="62"/>
  <c r="J15" i="62"/>
  <c r="I15" i="62"/>
  <c r="J14" i="62"/>
  <c r="I14" i="62"/>
  <c r="J13" i="62"/>
  <c r="I13" i="62"/>
  <c r="J11" i="62"/>
  <c r="I11" i="62"/>
  <c r="J10" i="62"/>
  <c r="I10" i="62"/>
  <c r="J9" i="62"/>
  <c r="I9" i="62"/>
  <c r="J8" i="62"/>
  <c r="I8" i="62"/>
  <c r="J33" i="61"/>
  <c r="I33" i="61"/>
  <c r="J32" i="61"/>
  <c r="I32" i="61"/>
  <c r="J31" i="61"/>
  <c r="I31" i="61"/>
  <c r="J30" i="61"/>
  <c r="I30" i="61"/>
  <c r="J29" i="61"/>
  <c r="I29" i="61"/>
  <c r="J28" i="61"/>
  <c r="I28" i="61"/>
  <c r="J26" i="61"/>
  <c r="I26" i="61"/>
  <c r="J25" i="61"/>
  <c r="I25" i="61"/>
  <c r="J24" i="61"/>
  <c r="I24" i="61"/>
  <c r="J23" i="61"/>
  <c r="I23" i="61"/>
  <c r="J22" i="61"/>
  <c r="I22" i="61"/>
  <c r="J19" i="61"/>
  <c r="I19" i="61"/>
  <c r="J18" i="61"/>
  <c r="I18" i="61"/>
  <c r="J17" i="61"/>
  <c r="I17" i="61"/>
  <c r="J16" i="61"/>
  <c r="I16" i="61"/>
  <c r="J15" i="61"/>
  <c r="I15" i="61"/>
  <c r="J14" i="61"/>
  <c r="I14" i="61"/>
  <c r="J13" i="61"/>
  <c r="I13" i="61"/>
  <c r="J11" i="61"/>
  <c r="I11" i="61"/>
  <c r="J10" i="61"/>
  <c r="I10" i="61"/>
  <c r="J9" i="61"/>
  <c r="I9" i="61"/>
  <c r="J8" i="61"/>
  <c r="I8" i="61"/>
  <c r="J33" i="60"/>
  <c r="I33" i="60"/>
  <c r="J32" i="60"/>
  <c r="I32" i="60"/>
  <c r="J31" i="60"/>
  <c r="I31" i="60"/>
  <c r="J30" i="60"/>
  <c r="I30" i="60"/>
  <c r="J29" i="60"/>
  <c r="I29" i="60"/>
  <c r="J28" i="60"/>
  <c r="I28" i="60"/>
  <c r="J26" i="60"/>
  <c r="I26" i="60"/>
  <c r="J25" i="60"/>
  <c r="I25" i="60"/>
  <c r="J24" i="60"/>
  <c r="I24" i="60"/>
  <c r="J23" i="60"/>
  <c r="I23" i="60"/>
  <c r="J22" i="60"/>
  <c r="I22" i="60"/>
  <c r="J19" i="60"/>
  <c r="I19" i="60"/>
  <c r="J18" i="60"/>
  <c r="I18" i="60"/>
  <c r="J17" i="60"/>
  <c r="I17" i="60"/>
  <c r="J16" i="60"/>
  <c r="I16" i="60"/>
  <c r="J15" i="60"/>
  <c r="I15" i="60"/>
  <c r="J14" i="60"/>
  <c r="I14" i="60"/>
  <c r="J13" i="60"/>
  <c r="I13" i="60"/>
  <c r="J11" i="60"/>
  <c r="I11" i="60"/>
  <c r="J10" i="60"/>
  <c r="I10" i="60"/>
  <c r="J9" i="60"/>
  <c r="I9" i="60"/>
  <c r="J8" i="60"/>
  <c r="I8" i="60"/>
  <c r="J33" i="59"/>
  <c r="I33" i="59"/>
  <c r="J32" i="59"/>
  <c r="I32" i="59"/>
  <c r="J31" i="59"/>
  <c r="I31" i="59"/>
  <c r="J30" i="59"/>
  <c r="I30" i="59"/>
  <c r="J29" i="59"/>
  <c r="I29" i="59"/>
  <c r="J28" i="59"/>
  <c r="I28" i="59"/>
  <c r="J26" i="59"/>
  <c r="I26" i="59"/>
  <c r="J25" i="59"/>
  <c r="I25" i="59"/>
  <c r="J24" i="59"/>
  <c r="I24" i="59"/>
  <c r="J23" i="59"/>
  <c r="I23" i="59"/>
  <c r="J22" i="59"/>
  <c r="I22" i="59"/>
  <c r="J19" i="59"/>
  <c r="I19" i="59"/>
  <c r="J18" i="59"/>
  <c r="I18" i="59"/>
  <c r="J17" i="59"/>
  <c r="I17" i="59"/>
  <c r="J16" i="59"/>
  <c r="I16" i="59"/>
  <c r="J15" i="59"/>
  <c r="I15" i="59"/>
  <c r="J14" i="59"/>
  <c r="I14" i="59"/>
  <c r="J13" i="59"/>
  <c r="I13" i="59"/>
  <c r="J11" i="59"/>
  <c r="I11" i="59"/>
  <c r="J10" i="59"/>
  <c r="I10" i="59"/>
  <c r="J9" i="59"/>
  <c r="I9" i="59"/>
  <c r="J8" i="59"/>
  <c r="I8" i="59"/>
  <c r="J33" i="58"/>
  <c r="I33" i="58"/>
  <c r="J32" i="58"/>
  <c r="I32" i="58"/>
  <c r="J31" i="58"/>
  <c r="I31" i="58"/>
  <c r="J30" i="58"/>
  <c r="I30" i="58"/>
  <c r="J29" i="58"/>
  <c r="I29" i="58"/>
  <c r="J28" i="58"/>
  <c r="I28" i="58"/>
  <c r="J26" i="58"/>
  <c r="I26" i="58"/>
  <c r="J25" i="58"/>
  <c r="I25" i="58"/>
  <c r="J24" i="58"/>
  <c r="I24" i="58"/>
  <c r="J23" i="58"/>
  <c r="I23" i="58"/>
  <c r="J22" i="58"/>
  <c r="I22" i="58"/>
  <c r="J19" i="58"/>
  <c r="I19" i="58"/>
  <c r="J18" i="58"/>
  <c r="I18" i="58"/>
  <c r="J17" i="58"/>
  <c r="I17" i="58"/>
  <c r="J16" i="58"/>
  <c r="I16" i="58"/>
  <c r="J15" i="58"/>
  <c r="I15" i="58"/>
  <c r="J14" i="58"/>
  <c r="I14" i="58"/>
  <c r="J13" i="58"/>
  <c r="I13" i="58"/>
  <c r="J11" i="58"/>
  <c r="I11" i="58"/>
  <c r="J10" i="58"/>
  <c r="I10" i="58"/>
  <c r="J9" i="58"/>
  <c r="I9" i="58"/>
  <c r="J8" i="58"/>
  <c r="I8" i="58"/>
  <c r="J33" i="57"/>
  <c r="I33" i="57"/>
  <c r="J32" i="57"/>
  <c r="I32" i="57"/>
  <c r="J31" i="57"/>
  <c r="I31" i="57"/>
  <c r="J30" i="57"/>
  <c r="I30" i="57"/>
  <c r="J29" i="57"/>
  <c r="I29" i="57"/>
  <c r="J28" i="57"/>
  <c r="I28" i="57"/>
  <c r="J26" i="57"/>
  <c r="I26" i="57"/>
  <c r="J25" i="57"/>
  <c r="I25" i="57"/>
  <c r="J24" i="57"/>
  <c r="I24" i="57"/>
  <c r="J23" i="57"/>
  <c r="I23" i="57"/>
  <c r="J22" i="57"/>
  <c r="I22" i="57"/>
  <c r="J19" i="57"/>
  <c r="I19" i="57"/>
  <c r="J18" i="57"/>
  <c r="I18" i="57"/>
  <c r="J17" i="57"/>
  <c r="I17" i="57"/>
  <c r="J16" i="57"/>
  <c r="I16" i="57"/>
  <c r="J15" i="57"/>
  <c r="I15" i="57"/>
  <c r="J14" i="57"/>
  <c r="I14" i="57"/>
  <c r="J13" i="57"/>
  <c r="I13" i="57"/>
  <c r="J11" i="57"/>
  <c r="I11" i="57"/>
  <c r="J10" i="57"/>
  <c r="I10" i="57"/>
  <c r="J9" i="57"/>
  <c r="I9" i="57"/>
  <c r="J8" i="57"/>
  <c r="I8" i="57"/>
  <c r="J33" i="56"/>
  <c r="I33" i="56"/>
  <c r="J32" i="56"/>
  <c r="I32" i="56"/>
  <c r="J31" i="56"/>
  <c r="I31" i="56"/>
  <c r="J30" i="56"/>
  <c r="I30" i="56"/>
  <c r="J29" i="56"/>
  <c r="I29" i="56"/>
  <c r="J28" i="56"/>
  <c r="I28" i="56"/>
  <c r="J26" i="56"/>
  <c r="I26" i="56"/>
  <c r="J25" i="56"/>
  <c r="I25" i="56"/>
  <c r="J24" i="56"/>
  <c r="I24" i="56"/>
  <c r="J23" i="56"/>
  <c r="I23" i="56"/>
  <c r="J22" i="56"/>
  <c r="I22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1" i="56"/>
  <c r="I11" i="56"/>
  <c r="J10" i="56"/>
  <c r="I10" i="56"/>
  <c r="J9" i="56"/>
  <c r="I9" i="56"/>
  <c r="J8" i="56"/>
  <c r="I8" i="56"/>
  <c r="J33" i="55"/>
  <c r="I33" i="55"/>
  <c r="J32" i="55"/>
  <c r="I32" i="55"/>
  <c r="J31" i="55"/>
  <c r="I31" i="55"/>
  <c r="J30" i="55"/>
  <c r="I30" i="55"/>
  <c r="J29" i="55"/>
  <c r="I29" i="55"/>
  <c r="J28" i="55"/>
  <c r="I28" i="55"/>
  <c r="J26" i="55"/>
  <c r="I26" i="55"/>
  <c r="J25" i="55"/>
  <c r="I25" i="55"/>
  <c r="J24" i="55"/>
  <c r="I24" i="55"/>
  <c r="J23" i="55"/>
  <c r="I23" i="55"/>
  <c r="J22" i="55"/>
  <c r="I22" i="55"/>
  <c r="J19" i="55"/>
  <c r="I19" i="55"/>
  <c r="J18" i="55"/>
  <c r="I18" i="55"/>
  <c r="J17" i="55"/>
  <c r="I17" i="55"/>
  <c r="J16" i="55"/>
  <c r="I16" i="55"/>
  <c r="J15" i="55"/>
  <c r="I15" i="55"/>
  <c r="J14" i="55"/>
  <c r="I14" i="55"/>
  <c r="J13" i="55"/>
  <c r="I13" i="55"/>
  <c r="J11" i="55"/>
  <c r="I11" i="55"/>
  <c r="J10" i="55"/>
  <c r="I10" i="55"/>
  <c r="J9" i="55"/>
  <c r="I9" i="55"/>
  <c r="J8" i="55"/>
  <c r="I8" i="55"/>
  <c r="J33" i="54"/>
  <c r="I33" i="54"/>
  <c r="J32" i="54"/>
  <c r="I32" i="54"/>
  <c r="J31" i="54"/>
  <c r="I31" i="54"/>
  <c r="J30" i="54"/>
  <c r="I30" i="54"/>
  <c r="J29" i="54"/>
  <c r="I29" i="54"/>
  <c r="J28" i="54"/>
  <c r="I28" i="54"/>
  <c r="J26" i="54"/>
  <c r="I26" i="54"/>
  <c r="J25" i="54"/>
  <c r="I25" i="54"/>
  <c r="J24" i="54"/>
  <c r="I24" i="54"/>
  <c r="J23" i="54"/>
  <c r="I23" i="54"/>
  <c r="J22" i="54"/>
  <c r="I22" i="54"/>
  <c r="J19" i="54"/>
  <c r="I19" i="54"/>
  <c r="J18" i="54"/>
  <c r="I18" i="54"/>
  <c r="J17" i="54"/>
  <c r="I17" i="54"/>
  <c r="J16" i="54"/>
  <c r="I16" i="54"/>
  <c r="J15" i="54"/>
  <c r="I15" i="54"/>
  <c r="J14" i="54"/>
  <c r="I14" i="54"/>
  <c r="J13" i="54"/>
  <c r="I13" i="54"/>
  <c r="J11" i="54"/>
  <c r="I11" i="54"/>
  <c r="J10" i="54"/>
  <c r="I10" i="54"/>
  <c r="J9" i="54"/>
  <c r="I9" i="54"/>
  <c r="J8" i="54"/>
  <c r="I8" i="54"/>
  <c r="J33" i="53"/>
  <c r="I33" i="53"/>
  <c r="J32" i="53"/>
  <c r="I32" i="53"/>
  <c r="J31" i="53"/>
  <c r="I31" i="53"/>
  <c r="J30" i="53"/>
  <c r="I30" i="53"/>
  <c r="J29" i="53"/>
  <c r="I29" i="53"/>
  <c r="J28" i="53"/>
  <c r="I28" i="53"/>
  <c r="J26" i="53"/>
  <c r="I26" i="53"/>
  <c r="J25" i="53"/>
  <c r="I25" i="53"/>
  <c r="J24" i="53"/>
  <c r="I24" i="53"/>
  <c r="J23" i="53"/>
  <c r="I23" i="53"/>
  <c r="J22" i="53"/>
  <c r="I22" i="53"/>
  <c r="J19" i="53"/>
  <c r="I19" i="53"/>
  <c r="J18" i="53"/>
  <c r="I18" i="53"/>
  <c r="J17" i="53"/>
  <c r="I17" i="53"/>
  <c r="J16" i="53"/>
  <c r="I16" i="53"/>
  <c r="J15" i="53"/>
  <c r="I15" i="53"/>
  <c r="J14" i="53"/>
  <c r="I14" i="53"/>
  <c r="J13" i="53"/>
  <c r="I13" i="53"/>
  <c r="J11" i="53"/>
  <c r="I11" i="53"/>
  <c r="J10" i="53"/>
  <c r="I10" i="53"/>
  <c r="J9" i="53"/>
  <c r="I9" i="53"/>
  <c r="J8" i="53"/>
  <c r="I8" i="53"/>
  <c r="J33" i="52"/>
  <c r="I33" i="52"/>
  <c r="J32" i="52"/>
  <c r="I32" i="52"/>
  <c r="J31" i="52"/>
  <c r="I31" i="52"/>
  <c r="J30" i="52"/>
  <c r="I30" i="52"/>
  <c r="J29" i="52"/>
  <c r="I29" i="52"/>
  <c r="J28" i="52"/>
  <c r="I28" i="52"/>
  <c r="J26" i="52"/>
  <c r="I26" i="52"/>
  <c r="J25" i="52"/>
  <c r="I25" i="52"/>
  <c r="J24" i="52"/>
  <c r="I24" i="52"/>
  <c r="J23" i="52"/>
  <c r="I23" i="52"/>
  <c r="J22" i="52"/>
  <c r="I22" i="52"/>
  <c r="J19" i="52"/>
  <c r="I19" i="52"/>
  <c r="J18" i="52"/>
  <c r="I18" i="52"/>
  <c r="J17" i="52"/>
  <c r="I17" i="52"/>
  <c r="J16" i="52"/>
  <c r="I16" i="52"/>
  <c r="J15" i="52"/>
  <c r="I15" i="52"/>
  <c r="J14" i="52"/>
  <c r="I14" i="52"/>
  <c r="J13" i="52"/>
  <c r="I13" i="52"/>
  <c r="J11" i="52"/>
  <c r="I11" i="52"/>
  <c r="J10" i="52"/>
  <c r="I10" i="52"/>
  <c r="J9" i="52"/>
  <c r="I9" i="52"/>
  <c r="J8" i="52"/>
  <c r="I8" i="52"/>
  <c r="J33" i="51"/>
  <c r="I33" i="51"/>
  <c r="J32" i="51"/>
  <c r="I32" i="51"/>
  <c r="J31" i="51"/>
  <c r="I31" i="51"/>
  <c r="J30" i="51"/>
  <c r="I30" i="51"/>
  <c r="J29" i="51"/>
  <c r="I29" i="51"/>
  <c r="J28" i="51"/>
  <c r="I28" i="51"/>
  <c r="J26" i="51"/>
  <c r="I26" i="51"/>
  <c r="J25" i="51"/>
  <c r="I25" i="51"/>
  <c r="J24" i="51"/>
  <c r="I24" i="51"/>
  <c r="J23" i="51"/>
  <c r="I23" i="51"/>
  <c r="J22" i="51"/>
  <c r="I22" i="51"/>
  <c r="J19" i="51"/>
  <c r="I19" i="51"/>
  <c r="J18" i="51"/>
  <c r="I18" i="51"/>
  <c r="J17" i="51"/>
  <c r="I17" i="51"/>
  <c r="J16" i="51"/>
  <c r="I16" i="51"/>
  <c r="J15" i="51"/>
  <c r="I15" i="51"/>
  <c r="J14" i="51"/>
  <c r="I14" i="51"/>
  <c r="J13" i="51"/>
  <c r="I13" i="51"/>
  <c r="J11" i="51"/>
  <c r="I11" i="51"/>
  <c r="J10" i="51"/>
  <c r="I10" i="51"/>
  <c r="J9" i="51"/>
  <c r="I9" i="51"/>
  <c r="J8" i="51"/>
  <c r="I8" i="51"/>
  <c r="J33" i="50"/>
  <c r="I33" i="50"/>
  <c r="J32" i="50"/>
  <c r="I32" i="50"/>
  <c r="J31" i="50"/>
  <c r="I31" i="50"/>
  <c r="J30" i="50"/>
  <c r="I30" i="50"/>
  <c r="J29" i="50"/>
  <c r="I29" i="50"/>
  <c r="J28" i="50"/>
  <c r="I28" i="50"/>
  <c r="J26" i="50"/>
  <c r="I26" i="50"/>
  <c r="J25" i="50"/>
  <c r="I25" i="50"/>
  <c r="J24" i="50"/>
  <c r="I24" i="50"/>
  <c r="J23" i="50"/>
  <c r="I23" i="50"/>
  <c r="J22" i="50"/>
  <c r="I22" i="50"/>
  <c r="J19" i="50"/>
  <c r="I19" i="50"/>
  <c r="J18" i="50"/>
  <c r="I18" i="50"/>
  <c r="J17" i="50"/>
  <c r="I17" i="50"/>
  <c r="J16" i="50"/>
  <c r="I16" i="50"/>
  <c r="J15" i="50"/>
  <c r="I15" i="50"/>
  <c r="J14" i="50"/>
  <c r="I14" i="50"/>
  <c r="J13" i="50"/>
  <c r="I13" i="50"/>
  <c r="J11" i="50"/>
  <c r="I11" i="50"/>
  <c r="J10" i="50"/>
  <c r="I10" i="50"/>
  <c r="J9" i="50"/>
  <c r="I9" i="50"/>
  <c r="J8" i="50"/>
  <c r="I8" i="50"/>
  <c r="J33" i="49"/>
  <c r="I33" i="49"/>
  <c r="J32" i="49"/>
  <c r="I32" i="49"/>
  <c r="J31" i="49"/>
  <c r="I31" i="49"/>
  <c r="J30" i="49"/>
  <c r="I30" i="49"/>
  <c r="J29" i="49"/>
  <c r="I29" i="49"/>
  <c r="J28" i="49"/>
  <c r="I28" i="49"/>
  <c r="J26" i="49"/>
  <c r="I26" i="49"/>
  <c r="J25" i="49"/>
  <c r="I25" i="49"/>
  <c r="J24" i="49"/>
  <c r="I24" i="49"/>
  <c r="J23" i="49"/>
  <c r="I23" i="49"/>
  <c r="J22" i="49"/>
  <c r="I22" i="49"/>
  <c r="J19" i="49"/>
  <c r="I19" i="49"/>
  <c r="J18" i="49"/>
  <c r="I18" i="49"/>
  <c r="J17" i="49"/>
  <c r="I17" i="49"/>
  <c r="J16" i="49"/>
  <c r="I16" i="49"/>
  <c r="J15" i="49"/>
  <c r="I15" i="49"/>
  <c r="J14" i="49"/>
  <c r="I14" i="49"/>
  <c r="J13" i="49"/>
  <c r="I13" i="49"/>
  <c r="J11" i="49"/>
  <c r="I11" i="49"/>
  <c r="J10" i="49"/>
  <c r="I10" i="49"/>
  <c r="J9" i="49"/>
  <c r="I9" i="49"/>
  <c r="J8" i="49"/>
  <c r="I8" i="49"/>
  <c r="J33" i="48"/>
  <c r="I33" i="48"/>
  <c r="J32" i="48"/>
  <c r="I32" i="48"/>
  <c r="J31" i="48"/>
  <c r="I31" i="48"/>
  <c r="J30" i="48"/>
  <c r="I30" i="48"/>
  <c r="J29" i="48"/>
  <c r="I29" i="48"/>
  <c r="J28" i="48"/>
  <c r="I28" i="48"/>
  <c r="J26" i="48"/>
  <c r="I26" i="48"/>
  <c r="J25" i="48"/>
  <c r="I25" i="48"/>
  <c r="J24" i="48"/>
  <c r="I24" i="48"/>
  <c r="J23" i="48"/>
  <c r="I23" i="48"/>
  <c r="J22" i="48"/>
  <c r="I22" i="48"/>
  <c r="J19" i="48"/>
  <c r="I19" i="48"/>
  <c r="J18" i="48"/>
  <c r="I18" i="48"/>
  <c r="J17" i="48"/>
  <c r="I17" i="48"/>
  <c r="J16" i="48"/>
  <c r="I16" i="48"/>
  <c r="J15" i="48"/>
  <c r="I15" i="48"/>
  <c r="J14" i="48"/>
  <c r="I14" i="48"/>
  <c r="J13" i="48"/>
  <c r="I13" i="48"/>
  <c r="J11" i="48"/>
  <c r="I11" i="48"/>
  <c r="J10" i="48"/>
  <c r="I10" i="48"/>
  <c r="J9" i="48"/>
  <c r="I9" i="48"/>
  <c r="J8" i="48"/>
  <c r="I8" i="48"/>
  <c r="J33" i="47"/>
  <c r="I33" i="47"/>
  <c r="J32" i="47"/>
  <c r="I32" i="47"/>
  <c r="J31" i="47"/>
  <c r="I31" i="47"/>
  <c r="J30" i="47"/>
  <c r="I30" i="47"/>
  <c r="J29" i="47"/>
  <c r="I29" i="47"/>
  <c r="J28" i="47"/>
  <c r="I28" i="47"/>
  <c r="J26" i="47"/>
  <c r="I26" i="47"/>
  <c r="J25" i="47"/>
  <c r="I25" i="47"/>
  <c r="J24" i="47"/>
  <c r="I24" i="47"/>
  <c r="J23" i="47"/>
  <c r="I23" i="47"/>
  <c r="J22" i="47"/>
  <c r="I22" i="47"/>
  <c r="J19" i="47"/>
  <c r="I19" i="47"/>
  <c r="J18" i="47"/>
  <c r="I18" i="47"/>
  <c r="J17" i="47"/>
  <c r="I17" i="47"/>
  <c r="J16" i="47"/>
  <c r="I16" i="47"/>
  <c r="J15" i="47"/>
  <c r="I15" i="47"/>
  <c r="J14" i="47"/>
  <c r="I14" i="47"/>
  <c r="J13" i="47"/>
  <c r="I13" i="47"/>
  <c r="J11" i="47"/>
  <c r="I11" i="47"/>
  <c r="J10" i="47"/>
  <c r="I10" i="47"/>
  <c r="J9" i="47"/>
  <c r="I9" i="47"/>
  <c r="J8" i="47"/>
  <c r="I8" i="47"/>
  <c r="J33" i="46"/>
  <c r="I33" i="46"/>
  <c r="J32" i="46"/>
  <c r="I32" i="46"/>
  <c r="J31" i="46"/>
  <c r="I31" i="46"/>
  <c r="J30" i="46"/>
  <c r="I30" i="46"/>
  <c r="J29" i="46"/>
  <c r="I29" i="46"/>
  <c r="J28" i="46"/>
  <c r="I28" i="46"/>
  <c r="J26" i="46"/>
  <c r="I26" i="46"/>
  <c r="J25" i="46"/>
  <c r="I25" i="46"/>
  <c r="J24" i="46"/>
  <c r="I24" i="46"/>
  <c r="J23" i="46"/>
  <c r="I23" i="46"/>
  <c r="J22" i="46"/>
  <c r="I22" i="46"/>
  <c r="J19" i="46"/>
  <c r="I19" i="46"/>
  <c r="J18" i="46"/>
  <c r="I18" i="46"/>
  <c r="J17" i="46"/>
  <c r="I17" i="46"/>
  <c r="J16" i="46"/>
  <c r="I16" i="46"/>
  <c r="J15" i="46"/>
  <c r="I15" i="46"/>
  <c r="J14" i="46"/>
  <c r="I14" i="46"/>
  <c r="J13" i="46"/>
  <c r="I13" i="46"/>
  <c r="J11" i="46"/>
  <c r="I11" i="46"/>
  <c r="J10" i="46"/>
  <c r="I10" i="46"/>
  <c r="J9" i="46"/>
  <c r="I9" i="46"/>
  <c r="J8" i="46"/>
  <c r="I8" i="46"/>
  <c r="J33" i="45"/>
  <c r="I33" i="45"/>
  <c r="J32" i="45"/>
  <c r="I32" i="45"/>
  <c r="J31" i="45"/>
  <c r="I31" i="45"/>
  <c r="J30" i="45"/>
  <c r="I30" i="45"/>
  <c r="J29" i="45"/>
  <c r="I29" i="45"/>
  <c r="J28" i="45"/>
  <c r="I28" i="45"/>
  <c r="J26" i="45"/>
  <c r="I26" i="45"/>
  <c r="J25" i="45"/>
  <c r="I25" i="45"/>
  <c r="J24" i="45"/>
  <c r="I24" i="45"/>
  <c r="J23" i="45"/>
  <c r="I23" i="45"/>
  <c r="J22" i="45"/>
  <c r="I22" i="45"/>
  <c r="J19" i="45"/>
  <c r="I19" i="45"/>
  <c r="J18" i="45"/>
  <c r="I18" i="45"/>
  <c r="J17" i="45"/>
  <c r="I17" i="45"/>
  <c r="J16" i="45"/>
  <c r="I16" i="45"/>
  <c r="J15" i="45"/>
  <c r="I15" i="45"/>
  <c r="J14" i="45"/>
  <c r="I14" i="45"/>
  <c r="J13" i="45"/>
  <c r="I13" i="45"/>
  <c r="J11" i="45"/>
  <c r="I11" i="45"/>
  <c r="J10" i="45"/>
  <c r="I10" i="45"/>
  <c r="J9" i="45"/>
  <c r="I9" i="45"/>
  <c r="J8" i="45"/>
  <c r="I8" i="45"/>
  <c r="J33" i="44"/>
  <c r="I33" i="44"/>
  <c r="J32" i="44"/>
  <c r="I32" i="44"/>
  <c r="J31" i="44"/>
  <c r="I31" i="44"/>
  <c r="J30" i="44"/>
  <c r="I30" i="44"/>
  <c r="J29" i="44"/>
  <c r="I29" i="44"/>
  <c r="J28" i="44"/>
  <c r="I28" i="44"/>
  <c r="J26" i="44"/>
  <c r="I26" i="44"/>
  <c r="J25" i="44"/>
  <c r="I25" i="44"/>
  <c r="J24" i="44"/>
  <c r="I24" i="44"/>
  <c r="J23" i="44"/>
  <c r="I23" i="44"/>
  <c r="J22" i="44"/>
  <c r="I22" i="44"/>
  <c r="J19" i="44"/>
  <c r="I19" i="44"/>
  <c r="J18" i="44"/>
  <c r="I18" i="44"/>
  <c r="J17" i="44"/>
  <c r="I17" i="44"/>
  <c r="J16" i="44"/>
  <c r="I16" i="44"/>
  <c r="J15" i="44"/>
  <c r="I15" i="44"/>
  <c r="J14" i="44"/>
  <c r="I14" i="44"/>
  <c r="J13" i="44"/>
  <c r="I13" i="44"/>
  <c r="J11" i="44"/>
  <c r="I11" i="44"/>
  <c r="J10" i="44"/>
  <c r="I10" i="44"/>
  <c r="J9" i="44"/>
  <c r="I9" i="44"/>
  <c r="J8" i="44"/>
  <c r="I8" i="44"/>
  <c r="J33" i="43"/>
  <c r="I33" i="43"/>
  <c r="J32" i="43"/>
  <c r="I32" i="43"/>
  <c r="J31" i="43"/>
  <c r="I31" i="43"/>
  <c r="J30" i="43"/>
  <c r="I30" i="43"/>
  <c r="J29" i="43"/>
  <c r="I29" i="43"/>
  <c r="J28" i="43"/>
  <c r="I28" i="43"/>
  <c r="J26" i="43"/>
  <c r="I26" i="43"/>
  <c r="J25" i="43"/>
  <c r="I25" i="43"/>
  <c r="J24" i="43"/>
  <c r="I24" i="43"/>
  <c r="J23" i="43"/>
  <c r="I23" i="43"/>
  <c r="J22" i="43"/>
  <c r="I22" i="43"/>
  <c r="J19" i="43"/>
  <c r="I19" i="43"/>
  <c r="J18" i="43"/>
  <c r="I18" i="43"/>
  <c r="J17" i="43"/>
  <c r="I17" i="43"/>
  <c r="J16" i="43"/>
  <c r="I16" i="43"/>
  <c r="J15" i="43"/>
  <c r="I15" i="43"/>
  <c r="J14" i="43"/>
  <c r="I14" i="43"/>
  <c r="J13" i="43"/>
  <c r="I13" i="43"/>
  <c r="J11" i="43"/>
  <c r="I11" i="43"/>
  <c r="J10" i="43"/>
  <c r="I10" i="43"/>
  <c r="J9" i="43"/>
  <c r="I9" i="43"/>
  <c r="J8" i="43"/>
  <c r="I8" i="43"/>
  <c r="J33" i="42"/>
  <c r="I33" i="42"/>
  <c r="J32" i="42"/>
  <c r="I32" i="42"/>
  <c r="J31" i="42"/>
  <c r="I31" i="42"/>
  <c r="J30" i="42"/>
  <c r="I30" i="42"/>
  <c r="J29" i="42"/>
  <c r="I29" i="42"/>
  <c r="J28" i="42"/>
  <c r="I28" i="42"/>
  <c r="J26" i="42"/>
  <c r="I26" i="42"/>
  <c r="J25" i="42"/>
  <c r="I25" i="42"/>
  <c r="J24" i="42"/>
  <c r="I24" i="42"/>
  <c r="J23" i="42"/>
  <c r="I23" i="42"/>
  <c r="J22" i="42"/>
  <c r="I22" i="42"/>
  <c r="J19" i="42"/>
  <c r="I19" i="42"/>
  <c r="J18" i="42"/>
  <c r="I18" i="42"/>
  <c r="J17" i="42"/>
  <c r="I17" i="42"/>
  <c r="J16" i="42"/>
  <c r="I16" i="42"/>
  <c r="J15" i="42"/>
  <c r="I15" i="42"/>
  <c r="J14" i="42"/>
  <c r="I14" i="42"/>
  <c r="J13" i="42"/>
  <c r="I13" i="42"/>
  <c r="J11" i="42"/>
  <c r="I11" i="42"/>
  <c r="J10" i="42"/>
  <c r="I10" i="42"/>
  <c r="J9" i="42"/>
  <c r="I9" i="42"/>
  <c r="J8" i="42"/>
  <c r="I8" i="42"/>
  <c r="J33" i="41"/>
  <c r="I33" i="41"/>
  <c r="J32" i="41"/>
  <c r="I32" i="41"/>
  <c r="J31" i="41"/>
  <c r="I31" i="41"/>
  <c r="J30" i="41"/>
  <c r="I30" i="41"/>
  <c r="J29" i="41"/>
  <c r="I29" i="41"/>
  <c r="J28" i="41"/>
  <c r="I28" i="41"/>
  <c r="J26" i="41"/>
  <c r="I26" i="41"/>
  <c r="J25" i="41"/>
  <c r="I25" i="41"/>
  <c r="J24" i="41"/>
  <c r="I24" i="41"/>
  <c r="J23" i="41"/>
  <c r="I23" i="41"/>
  <c r="J22" i="41"/>
  <c r="I22" i="41"/>
  <c r="J19" i="41"/>
  <c r="I19" i="41"/>
  <c r="J18" i="41"/>
  <c r="I18" i="41"/>
  <c r="J17" i="41"/>
  <c r="I17" i="41"/>
  <c r="J16" i="41"/>
  <c r="I16" i="41"/>
  <c r="J15" i="41"/>
  <c r="I15" i="41"/>
  <c r="J14" i="41"/>
  <c r="I14" i="41"/>
  <c r="J13" i="41"/>
  <c r="I13" i="41"/>
  <c r="J11" i="41"/>
  <c r="I11" i="41"/>
  <c r="J10" i="41"/>
  <c r="I10" i="41"/>
  <c r="J9" i="41"/>
  <c r="I9" i="41"/>
  <c r="J8" i="41"/>
  <c r="I8" i="41"/>
  <c r="J33" i="40"/>
  <c r="I33" i="40"/>
  <c r="J32" i="40"/>
  <c r="I32" i="40"/>
  <c r="J31" i="40"/>
  <c r="I31" i="40"/>
  <c r="J30" i="40"/>
  <c r="I30" i="40"/>
  <c r="J29" i="40"/>
  <c r="I29" i="40"/>
  <c r="J28" i="40"/>
  <c r="I28" i="40"/>
  <c r="J26" i="40"/>
  <c r="I26" i="40"/>
  <c r="J25" i="40"/>
  <c r="I25" i="40"/>
  <c r="J24" i="40"/>
  <c r="I24" i="40"/>
  <c r="J23" i="40"/>
  <c r="I23" i="40"/>
  <c r="J22" i="40"/>
  <c r="I22" i="40"/>
  <c r="J19" i="40"/>
  <c r="I19" i="40"/>
  <c r="J18" i="40"/>
  <c r="I18" i="40"/>
  <c r="J17" i="40"/>
  <c r="I17" i="40"/>
  <c r="J16" i="40"/>
  <c r="I16" i="40"/>
  <c r="J15" i="40"/>
  <c r="I15" i="40"/>
  <c r="J14" i="40"/>
  <c r="I14" i="40"/>
  <c r="J13" i="40"/>
  <c r="I13" i="40"/>
  <c r="J11" i="40"/>
  <c r="I11" i="40"/>
  <c r="J10" i="40"/>
  <c r="I10" i="40"/>
  <c r="J9" i="40"/>
  <c r="I9" i="40"/>
  <c r="J8" i="40"/>
  <c r="I8" i="40"/>
  <c r="J33" i="39"/>
  <c r="I33" i="39"/>
  <c r="J32" i="39"/>
  <c r="I32" i="39"/>
  <c r="J31" i="39"/>
  <c r="I31" i="39"/>
  <c r="J30" i="39"/>
  <c r="I30" i="39"/>
  <c r="J29" i="39"/>
  <c r="I29" i="39"/>
  <c r="J28" i="39"/>
  <c r="I28" i="39"/>
  <c r="J26" i="39"/>
  <c r="I26" i="39"/>
  <c r="J25" i="39"/>
  <c r="I25" i="39"/>
  <c r="J24" i="39"/>
  <c r="I24" i="39"/>
  <c r="J23" i="39"/>
  <c r="I23" i="39"/>
  <c r="J22" i="39"/>
  <c r="I22" i="39"/>
  <c r="J19" i="39"/>
  <c r="I19" i="39"/>
  <c r="J18" i="39"/>
  <c r="I18" i="39"/>
  <c r="J17" i="39"/>
  <c r="I17" i="39"/>
  <c r="J16" i="39"/>
  <c r="I16" i="39"/>
  <c r="J15" i="39"/>
  <c r="I15" i="39"/>
  <c r="J14" i="39"/>
  <c r="I14" i="39"/>
  <c r="J13" i="39"/>
  <c r="I13" i="39"/>
  <c r="J11" i="39"/>
  <c r="I11" i="39"/>
  <c r="J10" i="39"/>
  <c r="I10" i="39"/>
  <c r="J9" i="39"/>
  <c r="I9" i="39"/>
  <c r="J8" i="39"/>
  <c r="I8" i="39"/>
  <c r="J33" i="38"/>
  <c r="I33" i="38"/>
  <c r="J32" i="38"/>
  <c r="I32" i="38"/>
  <c r="J31" i="38"/>
  <c r="I31" i="38"/>
  <c r="J30" i="38"/>
  <c r="I30" i="38"/>
  <c r="J29" i="38"/>
  <c r="I29" i="38"/>
  <c r="J28" i="38"/>
  <c r="I28" i="38"/>
  <c r="J26" i="38"/>
  <c r="I26" i="38"/>
  <c r="J25" i="38"/>
  <c r="I25" i="38"/>
  <c r="J24" i="38"/>
  <c r="I24" i="38"/>
  <c r="J23" i="38"/>
  <c r="I23" i="38"/>
  <c r="J22" i="38"/>
  <c r="I22" i="38"/>
  <c r="J19" i="38"/>
  <c r="I19" i="38"/>
  <c r="J18" i="38"/>
  <c r="I18" i="38"/>
  <c r="J17" i="38"/>
  <c r="I17" i="38"/>
  <c r="J16" i="38"/>
  <c r="I16" i="38"/>
  <c r="J15" i="38"/>
  <c r="I15" i="38"/>
  <c r="J14" i="38"/>
  <c r="I14" i="38"/>
  <c r="J13" i="38"/>
  <c r="I13" i="38"/>
  <c r="J11" i="38"/>
  <c r="I11" i="38"/>
  <c r="J10" i="38"/>
  <c r="I10" i="38"/>
  <c r="J9" i="38"/>
  <c r="I9" i="38"/>
  <c r="J8" i="38"/>
  <c r="I8" i="38"/>
  <c r="J33" i="37"/>
  <c r="I33" i="37"/>
  <c r="J32" i="37"/>
  <c r="I32" i="37"/>
  <c r="J31" i="37"/>
  <c r="I31" i="37"/>
  <c r="J30" i="37"/>
  <c r="I30" i="37"/>
  <c r="J29" i="37"/>
  <c r="I29" i="37"/>
  <c r="J28" i="37"/>
  <c r="I28" i="37"/>
  <c r="J26" i="37"/>
  <c r="I26" i="37"/>
  <c r="J25" i="37"/>
  <c r="I25" i="37"/>
  <c r="J24" i="37"/>
  <c r="I24" i="37"/>
  <c r="J23" i="37"/>
  <c r="I23" i="37"/>
  <c r="J22" i="37"/>
  <c r="I22" i="37"/>
  <c r="J19" i="37"/>
  <c r="I19" i="37"/>
  <c r="J18" i="37"/>
  <c r="I18" i="37"/>
  <c r="J17" i="37"/>
  <c r="I17" i="37"/>
  <c r="J16" i="37"/>
  <c r="I16" i="37"/>
  <c r="J15" i="37"/>
  <c r="I15" i="37"/>
  <c r="J14" i="37"/>
  <c r="I14" i="37"/>
  <c r="J13" i="37"/>
  <c r="I13" i="37"/>
  <c r="J11" i="37"/>
  <c r="I11" i="37"/>
  <c r="J10" i="37"/>
  <c r="I10" i="37"/>
  <c r="J9" i="37"/>
  <c r="I9" i="37"/>
  <c r="J8" i="37"/>
  <c r="I8" i="37"/>
  <c r="J33" i="36"/>
  <c r="I33" i="36"/>
  <c r="J32" i="36"/>
  <c r="I32" i="36"/>
  <c r="J31" i="36"/>
  <c r="I31" i="36"/>
  <c r="J30" i="36"/>
  <c r="I30" i="36"/>
  <c r="J29" i="36"/>
  <c r="I29" i="36"/>
  <c r="J28" i="36"/>
  <c r="I28" i="36"/>
  <c r="J26" i="36"/>
  <c r="I26" i="36"/>
  <c r="J25" i="36"/>
  <c r="I25" i="36"/>
  <c r="J24" i="36"/>
  <c r="I24" i="36"/>
  <c r="J23" i="36"/>
  <c r="I23" i="36"/>
  <c r="J22" i="36"/>
  <c r="I22" i="36"/>
  <c r="J19" i="36"/>
  <c r="I19" i="36"/>
  <c r="J18" i="36"/>
  <c r="I18" i="36"/>
  <c r="J17" i="36"/>
  <c r="I17" i="36"/>
  <c r="J16" i="36"/>
  <c r="I16" i="36"/>
  <c r="J15" i="36"/>
  <c r="I15" i="36"/>
  <c r="J14" i="36"/>
  <c r="I14" i="36"/>
  <c r="J13" i="36"/>
  <c r="I13" i="36"/>
  <c r="J11" i="36"/>
  <c r="I11" i="36"/>
  <c r="J10" i="36"/>
  <c r="I10" i="36"/>
  <c r="J9" i="36"/>
  <c r="I9" i="36"/>
  <c r="J8" i="36"/>
  <c r="I8" i="36"/>
  <c r="J33" i="35"/>
  <c r="I33" i="35"/>
  <c r="J32" i="35"/>
  <c r="I32" i="35"/>
  <c r="J31" i="35"/>
  <c r="I31" i="35"/>
  <c r="J30" i="35"/>
  <c r="I30" i="35"/>
  <c r="J29" i="35"/>
  <c r="I29" i="35"/>
  <c r="J28" i="35"/>
  <c r="I28" i="35"/>
  <c r="J26" i="35"/>
  <c r="I26" i="35"/>
  <c r="J25" i="35"/>
  <c r="I25" i="35"/>
  <c r="J24" i="35"/>
  <c r="I24" i="35"/>
  <c r="J23" i="35"/>
  <c r="I23" i="35"/>
  <c r="J22" i="35"/>
  <c r="I22" i="35"/>
  <c r="J19" i="35"/>
  <c r="I19" i="35"/>
  <c r="J18" i="35"/>
  <c r="I18" i="35"/>
  <c r="J17" i="35"/>
  <c r="I17" i="35"/>
  <c r="J16" i="35"/>
  <c r="I16" i="35"/>
  <c r="J15" i="35"/>
  <c r="I15" i="35"/>
  <c r="J14" i="35"/>
  <c r="I14" i="35"/>
  <c r="J13" i="35"/>
  <c r="I13" i="35"/>
  <c r="J11" i="35"/>
  <c r="I11" i="35"/>
  <c r="J10" i="35"/>
  <c r="I10" i="35"/>
  <c r="J9" i="35"/>
  <c r="I9" i="35"/>
  <c r="J8" i="35"/>
  <c r="I8" i="35"/>
  <c r="J33" i="34"/>
  <c r="I33" i="34"/>
  <c r="J32" i="34"/>
  <c r="I32" i="34"/>
  <c r="J31" i="34"/>
  <c r="I31" i="34"/>
  <c r="J30" i="34"/>
  <c r="I30" i="34"/>
  <c r="J29" i="34"/>
  <c r="I29" i="34"/>
  <c r="J28" i="34"/>
  <c r="I28" i="34"/>
  <c r="J26" i="34"/>
  <c r="I26" i="34"/>
  <c r="J25" i="34"/>
  <c r="I25" i="34"/>
  <c r="J24" i="34"/>
  <c r="I24" i="34"/>
  <c r="J23" i="34"/>
  <c r="I23" i="34"/>
  <c r="J22" i="34"/>
  <c r="I22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J11" i="34"/>
  <c r="I11" i="34"/>
  <c r="J10" i="34"/>
  <c r="I10" i="34"/>
  <c r="J9" i="34"/>
  <c r="I9" i="34"/>
  <c r="J8" i="34"/>
  <c r="I8" i="34"/>
  <c r="J33" i="33"/>
  <c r="I33" i="33"/>
  <c r="J32" i="33"/>
  <c r="I32" i="33"/>
  <c r="J31" i="33"/>
  <c r="I31" i="33"/>
  <c r="J30" i="33"/>
  <c r="I30" i="33"/>
  <c r="J29" i="33"/>
  <c r="I29" i="33"/>
  <c r="J28" i="33"/>
  <c r="I28" i="33"/>
  <c r="J26" i="33"/>
  <c r="I26" i="33"/>
  <c r="J25" i="33"/>
  <c r="I25" i="33"/>
  <c r="J24" i="33"/>
  <c r="I24" i="33"/>
  <c r="J23" i="33"/>
  <c r="I23" i="33"/>
  <c r="J22" i="33"/>
  <c r="I22" i="33"/>
  <c r="J19" i="33"/>
  <c r="I19" i="33"/>
  <c r="J18" i="33"/>
  <c r="I18" i="33"/>
  <c r="J17" i="33"/>
  <c r="I17" i="33"/>
  <c r="J16" i="33"/>
  <c r="I16" i="33"/>
  <c r="J15" i="33"/>
  <c r="I15" i="33"/>
  <c r="J14" i="33"/>
  <c r="I14" i="33"/>
  <c r="J13" i="33"/>
  <c r="I13" i="33"/>
  <c r="J11" i="33"/>
  <c r="I11" i="33"/>
  <c r="J10" i="33"/>
  <c r="I10" i="33"/>
  <c r="J9" i="33"/>
  <c r="I9" i="33"/>
  <c r="J8" i="33"/>
  <c r="I8" i="33"/>
  <c r="J33" i="32"/>
  <c r="I33" i="32"/>
  <c r="J32" i="32"/>
  <c r="I32" i="32"/>
  <c r="J31" i="32"/>
  <c r="I31" i="32"/>
  <c r="J30" i="32"/>
  <c r="I30" i="32"/>
  <c r="J29" i="32"/>
  <c r="I29" i="32"/>
  <c r="J28" i="32"/>
  <c r="I28" i="32"/>
  <c r="J26" i="32"/>
  <c r="I26" i="32"/>
  <c r="J25" i="32"/>
  <c r="I25" i="32"/>
  <c r="J24" i="32"/>
  <c r="I24" i="32"/>
  <c r="J23" i="32"/>
  <c r="I23" i="32"/>
  <c r="J22" i="32"/>
  <c r="I22" i="32"/>
  <c r="J19" i="32"/>
  <c r="I19" i="32"/>
  <c r="J18" i="32"/>
  <c r="I18" i="32"/>
  <c r="J17" i="32"/>
  <c r="I17" i="32"/>
  <c r="J16" i="32"/>
  <c r="I16" i="32"/>
  <c r="J15" i="32"/>
  <c r="I15" i="32"/>
  <c r="J14" i="32"/>
  <c r="I14" i="32"/>
  <c r="J13" i="32"/>
  <c r="I13" i="32"/>
  <c r="J11" i="32"/>
  <c r="I11" i="32"/>
  <c r="J10" i="32"/>
  <c r="I10" i="32"/>
  <c r="J9" i="32"/>
  <c r="I9" i="32"/>
  <c r="J8" i="32"/>
  <c r="I8" i="32"/>
  <c r="J33" i="31"/>
  <c r="I33" i="31"/>
  <c r="J32" i="31"/>
  <c r="I32" i="31"/>
  <c r="J31" i="31"/>
  <c r="I31" i="31"/>
  <c r="J30" i="31"/>
  <c r="I30" i="31"/>
  <c r="J29" i="31"/>
  <c r="I29" i="31"/>
  <c r="J28" i="31"/>
  <c r="I28" i="31"/>
  <c r="J26" i="31"/>
  <c r="I26" i="31"/>
  <c r="J25" i="31"/>
  <c r="I25" i="31"/>
  <c r="J24" i="31"/>
  <c r="I24" i="31"/>
  <c r="J23" i="31"/>
  <c r="I23" i="31"/>
  <c r="J22" i="31"/>
  <c r="I22" i="31"/>
  <c r="J19" i="31"/>
  <c r="I19" i="31"/>
  <c r="J18" i="31"/>
  <c r="I18" i="31"/>
  <c r="J17" i="31"/>
  <c r="I17" i="31"/>
  <c r="J16" i="31"/>
  <c r="I16" i="31"/>
  <c r="J15" i="31"/>
  <c r="I15" i="31"/>
  <c r="J14" i="31"/>
  <c r="I14" i="31"/>
  <c r="J13" i="31"/>
  <c r="I13" i="31"/>
  <c r="J11" i="31"/>
  <c r="I11" i="31"/>
  <c r="J10" i="31"/>
  <c r="I10" i="31"/>
  <c r="J9" i="31"/>
  <c r="I9" i="31"/>
  <c r="J8" i="31"/>
  <c r="I8" i="31"/>
  <c r="J33" i="30"/>
  <c r="I33" i="30"/>
  <c r="J32" i="30"/>
  <c r="I32" i="30"/>
  <c r="J31" i="30"/>
  <c r="I31" i="30"/>
  <c r="J30" i="30"/>
  <c r="I30" i="30"/>
  <c r="J29" i="30"/>
  <c r="I29" i="30"/>
  <c r="J28" i="30"/>
  <c r="I28" i="30"/>
  <c r="J26" i="30"/>
  <c r="I26" i="30"/>
  <c r="J25" i="30"/>
  <c r="I25" i="30"/>
  <c r="J24" i="30"/>
  <c r="I24" i="30"/>
  <c r="J23" i="30"/>
  <c r="I23" i="30"/>
  <c r="J22" i="30"/>
  <c r="I22" i="30"/>
  <c r="J19" i="30"/>
  <c r="I19" i="30"/>
  <c r="J18" i="30"/>
  <c r="I18" i="30"/>
  <c r="J17" i="30"/>
  <c r="I17" i="30"/>
  <c r="J16" i="30"/>
  <c r="I16" i="30"/>
  <c r="J15" i="30"/>
  <c r="I15" i="30"/>
  <c r="J14" i="30"/>
  <c r="I14" i="30"/>
  <c r="J13" i="30"/>
  <c r="I13" i="30"/>
  <c r="J11" i="30"/>
  <c r="I11" i="30"/>
  <c r="J10" i="30"/>
  <c r="I10" i="30"/>
  <c r="J9" i="30"/>
  <c r="I9" i="30"/>
  <c r="J8" i="30"/>
  <c r="I8" i="30"/>
  <c r="J33" i="29"/>
  <c r="I33" i="29"/>
  <c r="J32" i="29"/>
  <c r="I32" i="29"/>
  <c r="J31" i="29"/>
  <c r="I31" i="29"/>
  <c r="J30" i="29"/>
  <c r="I30" i="29"/>
  <c r="J29" i="29"/>
  <c r="I29" i="29"/>
  <c r="J28" i="29"/>
  <c r="I28" i="29"/>
  <c r="J26" i="29"/>
  <c r="I26" i="29"/>
  <c r="J25" i="29"/>
  <c r="I25" i="29"/>
  <c r="J24" i="29"/>
  <c r="I24" i="29"/>
  <c r="J23" i="29"/>
  <c r="I23" i="29"/>
  <c r="J22" i="29"/>
  <c r="I22" i="29"/>
  <c r="J19" i="29"/>
  <c r="I19" i="29"/>
  <c r="J18" i="29"/>
  <c r="I18" i="29"/>
  <c r="J17" i="29"/>
  <c r="I17" i="29"/>
  <c r="J16" i="29"/>
  <c r="I16" i="29"/>
  <c r="J15" i="29"/>
  <c r="I15" i="29"/>
  <c r="J14" i="29"/>
  <c r="I14" i="29"/>
  <c r="J13" i="29"/>
  <c r="I13" i="29"/>
  <c r="J11" i="29"/>
  <c r="I11" i="29"/>
  <c r="J10" i="29"/>
  <c r="I10" i="29"/>
  <c r="J9" i="29"/>
  <c r="I9" i="29"/>
  <c r="J8" i="29"/>
  <c r="I8" i="29"/>
  <c r="J33" i="28"/>
  <c r="I33" i="28"/>
  <c r="J32" i="28"/>
  <c r="I32" i="28"/>
  <c r="J31" i="28"/>
  <c r="I31" i="28"/>
  <c r="J30" i="28"/>
  <c r="I30" i="28"/>
  <c r="J29" i="28"/>
  <c r="I29" i="28"/>
  <c r="J28" i="28"/>
  <c r="I28" i="28"/>
  <c r="J26" i="28"/>
  <c r="I26" i="28"/>
  <c r="J25" i="28"/>
  <c r="I25" i="28"/>
  <c r="J24" i="28"/>
  <c r="I24" i="28"/>
  <c r="J23" i="28"/>
  <c r="I23" i="28"/>
  <c r="J22" i="28"/>
  <c r="I22" i="28"/>
  <c r="J19" i="28"/>
  <c r="I19" i="28"/>
  <c r="J18" i="28"/>
  <c r="I18" i="28"/>
  <c r="J17" i="28"/>
  <c r="I17" i="28"/>
  <c r="J16" i="28"/>
  <c r="I16" i="28"/>
  <c r="J15" i="28"/>
  <c r="I15" i="28"/>
  <c r="J14" i="28"/>
  <c r="I14" i="28"/>
  <c r="J13" i="28"/>
  <c r="I13" i="28"/>
  <c r="J11" i="28"/>
  <c r="I11" i="28"/>
  <c r="J10" i="28"/>
  <c r="I10" i="28"/>
  <c r="J9" i="28"/>
  <c r="I9" i="28"/>
  <c r="J8" i="28"/>
  <c r="I8" i="28"/>
  <c r="J33" i="27"/>
  <c r="I33" i="27"/>
  <c r="J32" i="27"/>
  <c r="I32" i="27"/>
  <c r="J31" i="27"/>
  <c r="I31" i="27"/>
  <c r="J30" i="27"/>
  <c r="I30" i="27"/>
  <c r="J29" i="27"/>
  <c r="I29" i="27"/>
  <c r="J28" i="27"/>
  <c r="I28" i="27"/>
  <c r="J26" i="27"/>
  <c r="I26" i="27"/>
  <c r="J25" i="27"/>
  <c r="I25" i="27"/>
  <c r="J24" i="27"/>
  <c r="I24" i="27"/>
  <c r="J23" i="27"/>
  <c r="I23" i="27"/>
  <c r="J22" i="27"/>
  <c r="I22" i="27"/>
  <c r="J19" i="27"/>
  <c r="I19" i="27"/>
  <c r="J18" i="27"/>
  <c r="I18" i="27"/>
  <c r="J17" i="27"/>
  <c r="I17" i="27"/>
  <c r="J16" i="27"/>
  <c r="I16" i="27"/>
  <c r="J15" i="27"/>
  <c r="I15" i="27"/>
  <c r="J14" i="27"/>
  <c r="I14" i="27"/>
  <c r="J13" i="27"/>
  <c r="I13" i="27"/>
  <c r="J11" i="27"/>
  <c r="I11" i="27"/>
  <c r="J10" i="27"/>
  <c r="I10" i="27"/>
  <c r="J9" i="27"/>
  <c r="I9" i="27"/>
  <c r="J8" i="27"/>
  <c r="I8" i="27"/>
  <c r="J33" i="26"/>
  <c r="I33" i="26"/>
  <c r="J32" i="26"/>
  <c r="I32" i="26"/>
  <c r="J31" i="26"/>
  <c r="I31" i="26"/>
  <c r="J30" i="26"/>
  <c r="I30" i="26"/>
  <c r="J29" i="26"/>
  <c r="I29" i="26"/>
  <c r="J28" i="26"/>
  <c r="I28" i="26"/>
  <c r="J26" i="26"/>
  <c r="I26" i="26"/>
  <c r="J25" i="26"/>
  <c r="I25" i="26"/>
  <c r="J24" i="26"/>
  <c r="I24" i="26"/>
  <c r="J23" i="26"/>
  <c r="I23" i="26"/>
  <c r="J22" i="26"/>
  <c r="I22" i="26"/>
  <c r="J19" i="26"/>
  <c r="I19" i="26"/>
  <c r="J18" i="26"/>
  <c r="I18" i="26"/>
  <c r="J17" i="26"/>
  <c r="I17" i="26"/>
  <c r="J16" i="26"/>
  <c r="I16" i="26"/>
  <c r="J15" i="26"/>
  <c r="I15" i="26"/>
  <c r="J14" i="26"/>
  <c r="I14" i="26"/>
  <c r="J13" i="26"/>
  <c r="I13" i="26"/>
  <c r="J11" i="26"/>
  <c r="I11" i="26"/>
  <c r="J10" i="26"/>
  <c r="I10" i="26"/>
  <c r="J9" i="26"/>
  <c r="I9" i="26"/>
  <c r="J8" i="26"/>
  <c r="I8" i="26"/>
  <c r="J33" i="25"/>
  <c r="I33" i="25"/>
  <c r="J32" i="25"/>
  <c r="I32" i="25"/>
  <c r="J31" i="25"/>
  <c r="I31" i="25"/>
  <c r="J30" i="25"/>
  <c r="I30" i="25"/>
  <c r="J29" i="25"/>
  <c r="I29" i="25"/>
  <c r="J28" i="25"/>
  <c r="I28" i="25"/>
  <c r="J26" i="25"/>
  <c r="I26" i="25"/>
  <c r="J25" i="25"/>
  <c r="I25" i="25"/>
  <c r="J24" i="25"/>
  <c r="I24" i="25"/>
  <c r="J23" i="25"/>
  <c r="I23" i="25"/>
  <c r="J22" i="25"/>
  <c r="I22" i="25"/>
  <c r="J19" i="25"/>
  <c r="I19" i="25"/>
  <c r="J18" i="25"/>
  <c r="I18" i="25"/>
  <c r="J17" i="25"/>
  <c r="I17" i="25"/>
  <c r="J16" i="25"/>
  <c r="I16" i="25"/>
  <c r="J15" i="25"/>
  <c r="I15" i="25"/>
  <c r="J14" i="25"/>
  <c r="I14" i="25"/>
  <c r="J13" i="25"/>
  <c r="I13" i="25"/>
  <c r="J11" i="25"/>
  <c r="I11" i="25"/>
  <c r="J10" i="25"/>
  <c r="I10" i="25"/>
  <c r="J9" i="25"/>
  <c r="I9" i="25"/>
  <c r="J8" i="25"/>
  <c r="I8" i="25"/>
  <c r="J33" i="24"/>
  <c r="I33" i="24"/>
  <c r="J32" i="24"/>
  <c r="I32" i="24"/>
  <c r="J31" i="24"/>
  <c r="I31" i="24"/>
  <c r="J30" i="24"/>
  <c r="I30" i="24"/>
  <c r="J29" i="24"/>
  <c r="I29" i="24"/>
  <c r="J28" i="24"/>
  <c r="I28" i="24"/>
  <c r="J26" i="24"/>
  <c r="I26" i="24"/>
  <c r="J25" i="24"/>
  <c r="I25" i="24"/>
  <c r="J24" i="24"/>
  <c r="I24" i="24"/>
  <c r="J23" i="24"/>
  <c r="I23" i="24"/>
  <c r="J22" i="24"/>
  <c r="I22" i="24"/>
  <c r="J19" i="24"/>
  <c r="I19" i="24"/>
  <c r="J18" i="24"/>
  <c r="I18" i="24"/>
  <c r="J17" i="24"/>
  <c r="I17" i="24"/>
  <c r="J16" i="24"/>
  <c r="I16" i="24"/>
  <c r="J15" i="24"/>
  <c r="I15" i="24"/>
  <c r="J14" i="24"/>
  <c r="I14" i="24"/>
  <c r="J13" i="24"/>
  <c r="I13" i="24"/>
  <c r="J11" i="24"/>
  <c r="I11" i="24"/>
  <c r="J10" i="24"/>
  <c r="I10" i="24"/>
  <c r="J9" i="24"/>
  <c r="I9" i="24"/>
  <c r="J8" i="24"/>
  <c r="I8" i="24"/>
  <c r="J33" i="23"/>
  <c r="I33" i="23"/>
  <c r="J32" i="23"/>
  <c r="I32" i="23"/>
  <c r="J31" i="23"/>
  <c r="I31" i="23"/>
  <c r="J30" i="23"/>
  <c r="I30" i="23"/>
  <c r="J29" i="23"/>
  <c r="I29" i="23"/>
  <c r="J28" i="23"/>
  <c r="I28" i="23"/>
  <c r="J26" i="23"/>
  <c r="I26" i="23"/>
  <c r="J25" i="23"/>
  <c r="I25" i="23"/>
  <c r="J24" i="23"/>
  <c r="I24" i="23"/>
  <c r="J23" i="23"/>
  <c r="I23" i="23"/>
  <c r="J22" i="23"/>
  <c r="I22" i="23"/>
  <c r="J19" i="23"/>
  <c r="I19" i="23"/>
  <c r="J18" i="23"/>
  <c r="I18" i="23"/>
  <c r="J17" i="23"/>
  <c r="I17" i="23"/>
  <c r="J16" i="23"/>
  <c r="I16" i="23"/>
  <c r="J15" i="23"/>
  <c r="I15" i="23"/>
  <c r="J14" i="23"/>
  <c r="I14" i="23"/>
  <c r="J13" i="23"/>
  <c r="I13" i="23"/>
  <c r="J11" i="23"/>
  <c r="I11" i="23"/>
  <c r="J10" i="23"/>
  <c r="I10" i="23"/>
  <c r="J9" i="23"/>
  <c r="I9" i="23"/>
  <c r="J8" i="23"/>
  <c r="I8" i="23"/>
  <c r="J33" i="22"/>
  <c r="I33" i="22"/>
  <c r="J32" i="22"/>
  <c r="I32" i="22"/>
  <c r="J31" i="22"/>
  <c r="I31" i="22"/>
  <c r="J30" i="22"/>
  <c r="I30" i="22"/>
  <c r="J29" i="22"/>
  <c r="I29" i="22"/>
  <c r="J28" i="22"/>
  <c r="I28" i="22"/>
  <c r="J26" i="22"/>
  <c r="I26" i="22"/>
  <c r="J25" i="22"/>
  <c r="I25" i="22"/>
  <c r="J24" i="22"/>
  <c r="I24" i="22"/>
  <c r="J23" i="22"/>
  <c r="I23" i="22"/>
  <c r="J22" i="22"/>
  <c r="I22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1" i="22"/>
  <c r="I11" i="22"/>
  <c r="J10" i="22"/>
  <c r="I10" i="22"/>
  <c r="J9" i="22"/>
  <c r="I9" i="22"/>
  <c r="J8" i="22"/>
  <c r="I8" i="22"/>
  <c r="J33" i="21"/>
  <c r="I33" i="21"/>
  <c r="J32" i="21"/>
  <c r="I32" i="21"/>
  <c r="J31" i="21"/>
  <c r="I31" i="21"/>
  <c r="J30" i="21"/>
  <c r="I30" i="21"/>
  <c r="J29" i="21"/>
  <c r="I29" i="21"/>
  <c r="J28" i="21"/>
  <c r="I28" i="21"/>
  <c r="J26" i="21"/>
  <c r="I26" i="21"/>
  <c r="J25" i="21"/>
  <c r="I25" i="21"/>
  <c r="J24" i="21"/>
  <c r="I24" i="21"/>
  <c r="J23" i="21"/>
  <c r="I23" i="21"/>
  <c r="J22" i="21"/>
  <c r="I22" i="21"/>
  <c r="J19" i="21"/>
  <c r="I19" i="21"/>
  <c r="J18" i="21"/>
  <c r="I18" i="21"/>
  <c r="J17" i="21"/>
  <c r="I17" i="21"/>
  <c r="J16" i="21"/>
  <c r="I16" i="21"/>
  <c r="J15" i="21"/>
  <c r="I15" i="21"/>
  <c r="J14" i="21"/>
  <c r="I14" i="21"/>
  <c r="J13" i="21"/>
  <c r="I13" i="21"/>
  <c r="J11" i="21"/>
  <c r="I11" i="21"/>
  <c r="J10" i="21"/>
  <c r="I10" i="21"/>
  <c r="J9" i="21"/>
  <c r="I9" i="21"/>
  <c r="J8" i="21"/>
  <c r="I8" i="21"/>
  <c r="J33" i="20"/>
  <c r="I33" i="20"/>
  <c r="J32" i="20"/>
  <c r="I32" i="20"/>
  <c r="J31" i="20"/>
  <c r="I31" i="20"/>
  <c r="J30" i="20"/>
  <c r="I30" i="20"/>
  <c r="J29" i="20"/>
  <c r="I29" i="20"/>
  <c r="J28" i="20"/>
  <c r="I28" i="20"/>
  <c r="J26" i="20"/>
  <c r="I26" i="20"/>
  <c r="J25" i="20"/>
  <c r="I25" i="20"/>
  <c r="J24" i="20"/>
  <c r="I24" i="20"/>
  <c r="J23" i="20"/>
  <c r="I23" i="20"/>
  <c r="J22" i="20"/>
  <c r="I22" i="20"/>
  <c r="J19" i="20"/>
  <c r="I19" i="20"/>
  <c r="J18" i="20"/>
  <c r="I18" i="20"/>
  <c r="J17" i="20"/>
  <c r="I17" i="20"/>
  <c r="J16" i="20"/>
  <c r="I16" i="20"/>
  <c r="J15" i="20"/>
  <c r="I15" i="20"/>
  <c r="J14" i="20"/>
  <c r="I14" i="20"/>
  <c r="J13" i="20"/>
  <c r="I13" i="20"/>
  <c r="J11" i="20"/>
  <c r="I11" i="20"/>
  <c r="J10" i="20"/>
  <c r="I10" i="20"/>
  <c r="J9" i="20"/>
  <c r="I9" i="20"/>
  <c r="J8" i="20"/>
  <c r="I8" i="20"/>
  <c r="J33" i="19"/>
  <c r="I33" i="19"/>
  <c r="J32" i="19"/>
  <c r="I32" i="19"/>
  <c r="J31" i="19"/>
  <c r="I31" i="19"/>
  <c r="J30" i="19"/>
  <c r="I30" i="19"/>
  <c r="J29" i="19"/>
  <c r="I29" i="19"/>
  <c r="J28" i="19"/>
  <c r="I28" i="19"/>
  <c r="J26" i="19"/>
  <c r="I26" i="19"/>
  <c r="J25" i="19"/>
  <c r="I25" i="19"/>
  <c r="J24" i="19"/>
  <c r="I24" i="19"/>
  <c r="J23" i="19"/>
  <c r="I23" i="19"/>
  <c r="J22" i="19"/>
  <c r="I22" i="19"/>
  <c r="J19" i="19"/>
  <c r="I19" i="19"/>
  <c r="J18" i="19"/>
  <c r="I18" i="19"/>
  <c r="J17" i="19"/>
  <c r="I17" i="19"/>
  <c r="J16" i="19"/>
  <c r="I16" i="19"/>
  <c r="J15" i="19"/>
  <c r="I15" i="19"/>
  <c r="J14" i="19"/>
  <c r="I14" i="19"/>
  <c r="J13" i="19"/>
  <c r="I13" i="19"/>
  <c r="J11" i="19"/>
  <c r="I11" i="19"/>
  <c r="J10" i="19"/>
  <c r="I10" i="19"/>
  <c r="J9" i="19"/>
  <c r="I9" i="19"/>
  <c r="J8" i="19"/>
  <c r="I8" i="19"/>
  <c r="J33" i="18"/>
  <c r="I33" i="18"/>
  <c r="J32" i="18"/>
  <c r="I32" i="18"/>
  <c r="J31" i="18"/>
  <c r="I31" i="18"/>
  <c r="J30" i="18"/>
  <c r="I30" i="18"/>
  <c r="J29" i="18"/>
  <c r="I29" i="18"/>
  <c r="J28" i="18"/>
  <c r="I28" i="18"/>
  <c r="J26" i="18"/>
  <c r="I26" i="18"/>
  <c r="J25" i="18"/>
  <c r="I25" i="18"/>
  <c r="J24" i="18"/>
  <c r="I24" i="18"/>
  <c r="J23" i="18"/>
  <c r="I23" i="18"/>
  <c r="J22" i="18"/>
  <c r="I22" i="18"/>
  <c r="J19" i="18"/>
  <c r="I19" i="18"/>
  <c r="J18" i="18"/>
  <c r="I18" i="18"/>
  <c r="J17" i="18"/>
  <c r="I17" i="18"/>
  <c r="J16" i="18"/>
  <c r="I16" i="18"/>
  <c r="J15" i="18"/>
  <c r="I15" i="18"/>
  <c r="J14" i="18"/>
  <c r="I14" i="18"/>
  <c r="J13" i="18"/>
  <c r="I13" i="18"/>
  <c r="J11" i="18"/>
  <c r="I11" i="18"/>
  <c r="J10" i="18"/>
  <c r="I10" i="18"/>
  <c r="J9" i="18"/>
  <c r="I9" i="18"/>
  <c r="J8" i="18"/>
  <c r="I8" i="18"/>
  <c r="J33" i="17"/>
  <c r="I33" i="17"/>
  <c r="J32" i="17"/>
  <c r="I32" i="17"/>
  <c r="J31" i="17"/>
  <c r="I31" i="17"/>
  <c r="J30" i="17"/>
  <c r="I30" i="17"/>
  <c r="J29" i="17"/>
  <c r="I29" i="17"/>
  <c r="J28" i="17"/>
  <c r="I28" i="17"/>
  <c r="J26" i="17"/>
  <c r="I26" i="17"/>
  <c r="J25" i="17"/>
  <c r="I25" i="17"/>
  <c r="J24" i="17"/>
  <c r="I24" i="17"/>
  <c r="J23" i="17"/>
  <c r="I23" i="17"/>
  <c r="J22" i="17"/>
  <c r="I22" i="17"/>
  <c r="J19" i="17"/>
  <c r="I19" i="17"/>
  <c r="J18" i="17"/>
  <c r="I18" i="17"/>
  <c r="J17" i="17"/>
  <c r="I17" i="17"/>
  <c r="J16" i="17"/>
  <c r="I16" i="17"/>
  <c r="J15" i="17"/>
  <c r="I15" i="17"/>
  <c r="J14" i="17"/>
  <c r="I14" i="17"/>
  <c r="J13" i="17"/>
  <c r="I13" i="17"/>
  <c r="J11" i="17"/>
  <c r="I11" i="17"/>
  <c r="J10" i="17"/>
  <c r="I10" i="17"/>
  <c r="J9" i="17"/>
  <c r="I9" i="17"/>
  <c r="J8" i="17"/>
  <c r="I8" i="17"/>
  <c r="J33" i="16"/>
  <c r="I33" i="16"/>
  <c r="J32" i="16"/>
  <c r="I32" i="16"/>
  <c r="J31" i="16"/>
  <c r="I31" i="16"/>
  <c r="J30" i="16"/>
  <c r="I30" i="16"/>
  <c r="J29" i="16"/>
  <c r="I29" i="16"/>
  <c r="J28" i="16"/>
  <c r="I28" i="16"/>
  <c r="J26" i="16"/>
  <c r="I26" i="16"/>
  <c r="J25" i="16"/>
  <c r="I25" i="16"/>
  <c r="J24" i="16"/>
  <c r="I24" i="16"/>
  <c r="J23" i="16"/>
  <c r="I23" i="16"/>
  <c r="J22" i="16"/>
  <c r="I22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1" i="16"/>
  <c r="I11" i="16"/>
  <c r="J10" i="16"/>
  <c r="I10" i="16"/>
  <c r="J9" i="16"/>
  <c r="I9" i="16"/>
  <c r="J8" i="16"/>
  <c r="I8" i="16"/>
  <c r="J33" i="15"/>
  <c r="I33" i="15"/>
  <c r="J32" i="15"/>
  <c r="I32" i="15"/>
  <c r="J31" i="15"/>
  <c r="I31" i="15"/>
  <c r="J30" i="15"/>
  <c r="I30" i="15"/>
  <c r="J29" i="15"/>
  <c r="I29" i="15"/>
  <c r="J28" i="15"/>
  <c r="I28" i="15"/>
  <c r="J26" i="15"/>
  <c r="I26" i="15"/>
  <c r="J25" i="15"/>
  <c r="I25" i="15"/>
  <c r="J24" i="15"/>
  <c r="I24" i="15"/>
  <c r="J23" i="15"/>
  <c r="I23" i="15"/>
  <c r="J22" i="15"/>
  <c r="I22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1" i="15"/>
  <c r="I11" i="15"/>
  <c r="J10" i="15"/>
  <c r="I10" i="15"/>
  <c r="J9" i="15"/>
  <c r="I9" i="15"/>
  <c r="J8" i="15"/>
  <c r="I8" i="15"/>
  <c r="J33" i="14"/>
  <c r="I33" i="14"/>
  <c r="J32" i="14"/>
  <c r="I32" i="14"/>
  <c r="J31" i="14"/>
  <c r="I31" i="14"/>
  <c r="J30" i="14"/>
  <c r="I30" i="14"/>
  <c r="J29" i="14"/>
  <c r="I29" i="14"/>
  <c r="J28" i="14"/>
  <c r="I28" i="14"/>
  <c r="J26" i="14"/>
  <c r="I26" i="14"/>
  <c r="J25" i="14"/>
  <c r="I25" i="14"/>
  <c r="J24" i="14"/>
  <c r="I24" i="14"/>
  <c r="J23" i="14"/>
  <c r="I23" i="14"/>
  <c r="J22" i="14"/>
  <c r="I22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1" i="14"/>
  <c r="I11" i="14"/>
  <c r="J10" i="14"/>
  <c r="I10" i="14"/>
  <c r="J9" i="14"/>
  <c r="I9" i="14"/>
  <c r="J8" i="14"/>
  <c r="I8" i="14"/>
  <c r="J33" i="13"/>
  <c r="I33" i="13"/>
  <c r="J32" i="13"/>
  <c r="I32" i="13"/>
  <c r="J31" i="13"/>
  <c r="I31" i="13"/>
  <c r="J30" i="13"/>
  <c r="I30" i="13"/>
  <c r="J29" i="13"/>
  <c r="I29" i="13"/>
  <c r="J28" i="13"/>
  <c r="I28" i="13"/>
  <c r="J26" i="13"/>
  <c r="I26" i="13"/>
  <c r="J25" i="13"/>
  <c r="I25" i="13"/>
  <c r="J24" i="13"/>
  <c r="I24" i="13"/>
  <c r="J23" i="13"/>
  <c r="I23" i="13"/>
  <c r="J22" i="13"/>
  <c r="I22" i="13"/>
  <c r="J19" i="13"/>
  <c r="I19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1" i="13"/>
  <c r="I11" i="13"/>
  <c r="J10" i="13"/>
  <c r="I10" i="13"/>
  <c r="J9" i="13"/>
  <c r="I9" i="13"/>
  <c r="J8" i="13"/>
  <c r="I8" i="13"/>
  <c r="J33" i="12"/>
  <c r="I33" i="12"/>
  <c r="J32" i="12"/>
  <c r="I32" i="12"/>
  <c r="J31" i="12"/>
  <c r="I31" i="12"/>
  <c r="J30" i="12"/>
  <c r="I30" i="12"/>
  <c r="J29" i="12"/>
  <c r="I29" i="12"/>
  <c r="J28" i="12"/>
  <c r="I28" i="12"/>
  <c r="J26" i="12"/>
  <c r="I26" i="12"/>
  <c r="J25" i="12"/>
  <c r="I25" i="12"/>
  <c r="J24" i="12"/>
  <c r="I24" i="12"/>
  <c r="J23" i="12"/>
  <c r="I23" i="12"/>
  <c r="J22" i="12"/>
  <c r="I22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1" i="12"/>
  <c r="I11" i="12"/>
  <c r="J10" i="12"/>
  <c r="I10" i="12"/>
  <c r="J9" i="12"/>
  <c r="I9" i="12"/>
  <c r="J8" i="12"/>
  <c r="I8" i="12"/>
  <c r="J33" i="11"/>
  <c r="I33" i="11"/>
  <c r="J32" i="11"/>
  <c r="I32" i="11"/>
  <c r="J31" i="11"/>
  <c r="I31" i="11"/>
  <c r="J30" i="11"/>
  <c r="I30" i="11"/>
  <c r="J29" i="11"/>
  <c r="I29" i="11"/>
  <c r="J28" i="11"/>
  <c r="I28" i="11"/>
  <c r="J26" i="11"/>
  <c r="I26" i="11"/>
  <c r="J25" i="11"/>
  <c r="I25" i="11"/>
  <c r="J24" i="11"/>
  <c r="I24" i="11"/>
  <c r="J23" i="11"/>
  <c r="I23" i="11"/>
  <c r="J22" i="11"/>
  <c r="I22" i="11"/>
  <c r="J19" i="11"/>
  <c r="I19" i="11"/>
  <c r="J18" i="11"/>
  <c r="I18" i="11"/>
  <c r="J17" i="11"/>
  <c r="I17" i="11"/>
  <c r="J16" i="11"/>
  <c r="I16" i="11"/>
  <c r="J15" i="11"/>
  <c r="I15" i="11"/>
  <c r="J14" i="11"/>
  <c r="I14" i="11"/>
  <c r="J13" i="11"/>
  <c r="I13" i="11"/>
  <c r="J11" i="11"/>
  <c r="I11" i="11"/>
  <c r="J10" i="11"/>
  <c r="I10" i="11"/>
  <c r="J9" i="11"/>
  <c r="I9" i="11"/>
  <c r="J8" i="11"/>
  <c r="I8" i="11"/>
  <c r="J33" i="10"/>
  <c r="I33" i="10"/>
  <c r="J32" i="10"/>
  <c r="I32" i="10"/>
  <c r="J31" i="10"/>
  <c r="I31" i="10"/>
  <c r="J30" i="10"/>
  <c r="I30" i="10"/>
  <c r="J29" i="10"/>
  <c r="I29" i="10"/>
  <c r="J28" i="10"/>
  <c r="I28" i="10"/>
  <c r="J26" i="10"/>
  <c r="I26" i="10"/>
  <c r="J25" i="10"/>
  <c r="I25" i="10"/>
  <c r="J24" i="10"/>
  <c r="I24" i="10"/>
  <c r="J23" i="10"/>
  <c r="I23" i="10"/>
  <c r="J22" i="10"/>
  <c r="I22" i="10"/>
  <c r="J19" i="10"/>
  <c r="I19" i="10"/>
  <c r="J18" i="10"/>
  <c r="I18" i="10"/>
  <c r="J17" i="10"/>
  <c r="I17" i="10"/>
  <c r="J16" i="10"/>
  <c r="I16" i="10"/>
  <c r="J15" i="10"/>
  <c r="I15" i="10"/>
  <c r="J14" i="10"/>
  <c r="I14" i="10"/>
  <c r="J13" i="10"/>
  <c r="I13" i="10"/>
  <c r="J11" i="10"/>
  <c r="I11" i="10"/>
  <c r="J10" i="10"/>
  <c r="I10" i="10"/>
  <c r="J9" i="10"/>
  <c r="I9" i="10"/>
  <c r="J8" i="10"/>
  <c r="I8" i="10"/>
  <c r="J33" i="9"/>
  <c r="I33" i="9"/>
  <c r="J32" i="9"/>
  <c r="I32" i="9"/>
  <c r="J31" i="9"/>
  <c r="I31" i="9"/>
  <c r="J30" i="9"/>
  <c r="I30" i="9"/>
  <c r="J29" i="9"/>
  <c r="I29" i="9"/>
  <c r="J28" i="9"/>
  <c r="I28" i="9"/>
  <c r="J26" i="9"/>
  <c r="I26" i="9"/>
  <c r="J25" i="9"/>
  <c r="I25" i="9"/>
  <c r="J24" i="9"/>
  <c r="I24" i="9"/>
  <c r="J23" i="9"/>
  <c r="I23" i="9"/>
  <c r="J22" i="9"/>
  <c r="I22" i="9"/>
  <c r="J19" i="9"/>
  <c r="I19" i="9"/>
  <c r="J18" i="9"/>
  <c r="I18" i="9"/>
  <c r="J17" i="9"/>
  <c r="I17" i="9"/>
  <c r="J16" i="9"/>
  <c r="I16" i="9"/>
  <c r="J15" i="9"/>
  <c r="I15" i="9"/>
  <c r="J14" i="9"/>
  <c r="I14" i="9"/>
  <c r="J13" i="9"/>
  <c r="I13" i="9"/>
  <c r="J11" i="9"/>
  <c r="I11" i="9"/>
  <c r="J10" i="9"/>
  <c r="I10" i="9"/>
  <c r="J9" i="9"/>
  <c r="I9" i="9"/>
  <c r="J8" i="9"/>
  <c r="I8" i="9"/>
  <c r="J33" i="8"/>
  <c r="I33" i="8"/>
  <c r="J32" i="8"/>
  <c r="I32" i="8"/>
  <c r="J31" i="8"/>
  <c r="I31" i="8"/>
  <c r="J30" i="8"/>
  <c r="I30" i="8"/>
  <c r="J29" i="8"/>
  <c r="I29" i="8"/>
  <c r="J28" i="8"/>
  <c r="I28" i="8"/>
  <c r="J26" i="8"/>
  <c r="I26" i="8"/>
  <c r="J25" i="8"/>
  <c r="I25" i="8"/>
  <c r="J24" i="8"/>
  <c r="I24" i="8"/>
  <c r="J23" i="8"/>
  <c r="I23" i="8"/>
  <c r="J22" i="8"/>
  <c r="I22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1" i="8"/>
  <c r="I11" i="8"/>
  <c r="J10" i="8"/>
  <c r="I10" i="8"/>
  <c r="J9" i="8"/>
  <c r="I9" i="8"/>
  <c r="J8" i="8"/>
  <c r="I8" i="8"/>
  <c r="J33" i="7"/>
  <c r="I33" i="7"/>
  <c r="J32" i="7"/>
  <c r="I32" i="7"/>
  <c r="J31" i="7"/>
  <c r="I31" i="7"/>
  <c r="J30" i="7"/>
  <c r="I30" i="7"/>
  <c r="J29" i="7"/>
  <c r="I29" i="7"/>
  <c r="J28" i="7"/>
  <c r="I28" i="7"/>
  <c r="J26" i="7"/>
  <c r="I26" i="7"/>
  <c r="J25" i="7"/>
  <c r="I25" i="7"/>
  <c r="J24" i="7"/>
  <c r="I24" i="7"/>
  <c r="J23" i="7"/>
  <c r="I23" i="7"/>
  <c r="J22" i="7"/>
  <c r="I22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1" i="7"/>
  <c r="I11" i="7"/>
  <c r="J10" i="7"/>
  <c r="I10" i="7"/>
  <c r="J9" i="7"/>
  <c r="I9" i="7"/>
  <c r="J8" i="7"/>
  <c r="I8" i="7"/>
  <c r="J33" i="6"/>
  <c r="I33" i="6"/>
  <c r="J32" i="6"/>
  <c r="I32" i="6"/>
  <c r="J31" i="6"/>
  <c r="I31" i="6"/>
  <c r="J30" i="6"/>
  <c r="I30" i="6"/>
  <c r="J29" i="6"/>
  <c r="I29" i="6"/>
  <c r="J28" i="6"/>
  <c r="I28" i="6"/>
  <c r="J26" i="6"/>
  <c r="I26" i="6"/>
  <c r="J25" i="6"/>
  <c r="I25" i="6"/>
  <c r="J24" i="6"/>
  <c r="I24" i="6"/>
  <c r="J23" i="6"/>
  <c r="I23" i="6"/>
  <c r="J22" i="6"/>
  <c r="I22" i="6"/>
  <c r="J19" i="6"/>
  <c r="I19" i="6"/>
  <c r="J18" i="6"/>
  <c r="I18" i="6"/>
  <c r="J17" i="6"/>
  <c r="I17" i="6"/>
  <c r="J16" i="6"/>
  <c r="I16" i="6"/>
  <c r="J15" i="6"/>
  <c r="I15" i="6"/>
  <c r="J14" i="6"/>
  <c r="I14" i="6"/>
  <c r="J13" i="6"/>
  <c r="I13" i="6"/>
  <c r="J11" i="6"/>
  <c r="I11" i="6"/>
  <c r="J10" i="6"/>
  <c r="I10" i="6"/>
  <c r="J9" i="6"/>
  <c r="I9" i="6"/>
  <c r="J8" i="6"/>
  <c r="I8" i="6"/>
  <c r="J33" i="5"/>
  <c r="I33" i="5"/>
  <c r="J32" i="5"/>
  <c r="I32" i="5"/>
  <c r="J31" i="5"/>
  <c r="I31" i="5"/>
  <c r="J30" i="5"/>
  <c r="I30" i="5"/>
  <c r="J29" i="5"/>
  <c r="I29" i="5"/>
  <c r="J28" i="5"/>
  <c r="I28" i="5"/>
  <c r="J26" i="5"/>
  <c r="I26" i="5"/>
  <c r="J25" i="5"/>
  <c r="I25" i="5"/>
  <c r="J24" i="5"/>
  <c r="I24" i="5"/>
  <c r="J23" i="5"/>
  <c r="I23" i="5"/>
  <c r="J22" i="5"/>
  <c r="I22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1" i="5"/>
  <c r="I11" i="5"/>
  <c r="J10" i="5"/>
  <c r="I10" i="5"/>
  <c r="J9" i="5"/>
  <c r="I9" i="5"/>
  <c r="J8" i="5"/>
  <c r="I8" i="5"/>
  <c r="J33" i="4"/>
  <c r="I33" i="4"/>
  <c r="J32" i="4"/>
  <c r="I32" i="4"/>
  <c r="J31" i="4"/>
  <c r="I31" i="4"/>
  <c r="J30" i="4"/>
  <c r="I30" i="4"/>
  <c r="J29" i="4"/>
  <c r="I29" i="4"/>
  <c r="J28" i="4"/>
  <c r="I28" i="4"/>
  <c r="J26" i="4"/>
  <c r="I26" i="4"/>
  <c r="J25" i="4"/>
  <c r="I25" i="4"/>
  <c r="J24" i="4"/>
  <c r="I24" i="4"/>
  <c r="J23" i="4"/>
  <c r="I23" i="4"/>
  <c r="J22" i="4"/>
  <c r="I22" i="4"/>
  <c r="J19" i="4"/>
  <c r="I19" i="4"/>
  <c r="J18" i="4"/>
  <c r="I18" i="4"/>
  <c r="J17" i="4"/>
  <c r="I17" i="4"/>
  <c r="J16" i="4"/>
  <c r="I16" i="4"/>
  <c r="J15" i="4"/>
  <c r="I15" i="4"/>
  <c r="J14" i="4"/>
  <c r="I14" i="4"/>
  <c r="J13" i="4"/>
  <c r="I13" i="4"/>
  <c r="J11" i="4"/>
  <c r="I11" i="4"/>
  <c r="J10" i="4"/>
  <c r="I10" i="4"/>
  <c r="J9" i="4"/>
  <c r="I9" i="4"/>
  <c r="J8" i="4"/>
  <c r="I8" i="4"/>
  <c r="J33" i="3"/>
  <c r="I33" i="3"/>
  <c r="J32" i="3"/>
  <c r="I32" i="3"/>
  <c r="J31" i="3"/>
  <c r="I31" i="3"/>
  <c r="J30" i="3"/>
  <c r="I30" i="3"/>
  <c r="J29" i="3"/>
  <c r="I29" i="3"/>
  <c r="J28" i="3"/>
  <c r="I28" i="3"/>
  <c r="J26" i="3"/>
  <c r="I26" i="3"/>
  <c r="J25" i="3"/>
  <c r="I25" i="3"/>
  <c r="J24" i="3"/>
  <c r="I24" i="3"/>
  <c r="J23" i="3"/>
  <c r="I23" i="3"/>
  <c r="J22" i="3"/>
  <c r="I22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1" i="3"/>
  <c r="I11" i="3"/>
  <c r="J10" i="3"/>
  <c r="I10" i="3"/>
  <c r="J9" i="3"/>
  <c r="I9" i="3"/>
  <c r="J8" i="3"/>
  <c r="I8" i="3"/>
  <c r="J33" i="2"/>
  <c r="I33" i="2"/>
  <c r="J32" i="2"/>
  <c r="I32" i="2"/>
  <c r="J31" i="2"/>
  <c r="I31" i="2"/>
  <c r="J30" i="2"/>
  <c r="I30" i="2"/>
  <c r="J29" i="2"/>
  <c r="I29" i="2"/>
  <c r="J28" i="2"/>
  <c r="I28" i="2"/>
  <c r="J26" i="2"/>
  <c r="I26" i="2"/>
  <c r="J25" i="2"/>
  <c r="I25" i="2"/>
  <c r="J24" i="2"/>
  <c r="I24" i="2"/>
  <c r="J23" i="2"/>
  <c r="I23" i="2"/>
  <c r="J22" i="2"/>
  <c r="I22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1" i="2"/>
  <c r="I11" i="2"/>
  <c r="J10" i="2"/>
  <c r="I10" i="2"/>
  <c r="J9" i="2"/>
  <c r="I9" i="2"/>
  <c r="J8" i="2"/>
  <c r="I8" i="2"/>
  <c r="J33" i="1"/>
  <c r="I33" i="1"/>
  <c r="J32" i="1"/>
  <c r="I32" i="1"/>
  <c r="J31" i="1"/>
  <c r="I31" i="1"/>
  <c r="J30" i="1"/>
  <c r="I30" i="1"/>
  <c r="J29" i="1"/>
  <c r="I29" i="1"/>
  <c r="J28" i="1"/>
  <c r="I28" i="1"/>
  <c r="J26" i="1"/>
  <c r="I26" i="1"/>
  <c r="J25" i="1"/>
  <c r="I25" i="1"/>
  <c r="J24" i="1"/>
  <c r="I24" i="1"/>
  <c r="J23" i="1"/>
  <c r="I23" i="1"/>
  <c r="J22" i="1"/>
  <c r="I22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<sst xmlns="http://schemas.openxmlformats.org/spreadsheetml/2006/main" count="20382" uniqueCount="300">
  <si>
    <t/>
  </si>
  <si>
    <t/>
  </si>
  <si>
    <t>Eastern Cape: Buffalo City (BUF)</t>
  </si>
  <si>
    <t>STATEMENT OF CAPITAL AND OPERATING EXPENDITURE</t>
  </si>
  <si>
    <t>Growth in municipal budgets compared to S71 Preliminary Outcome for 2024/25</t>
  </si>
  <si>
    <t>2024/25</t>
  </si>
  <si>
    <t>2025/26</t>
  </si>
  <si>
    <t>2026/27</t>
  </si>
  <si>
    <t>2027/28</t>
  </si>
  <si>
    <t>% Growth rates: Estimated actual (Nominal)</t>
  </si>
  <si>
    <t>R thousands</t>
  </si>
  <si>
    <t>Adopted Budget</t>
  </si>
  <si>
    <t>Revised Budget</t>
  </si>
  <si>
    <t>Preliminary outcome</t>
  </si>
  <si>
    <t>Medium term estimates</t>
  </si>
  <si>
    <t>2024/25- 2025/26</t>
  </si>
  <si>
    <t>2024/25- 2027/28</t>
  </si>
  <si>
    <t xml:space="preserve"> </t>
  </si>
  <si>
    <t>Operating Revenue</t>
  </si>
  <si>
    <t>Property rates</t>
  </si>
  <si>
    <t>Service charges</t>
  </si>
  <si>
    <t>Other own revenue</t>
  </si>
  <si>
    <t>Total Revenue</t>
  </si>
  <si>
    <t>Operating Expenditure</t>
  </si>
  <si>
    <t>Employee related costs</t>
  </si>
  <si>
    <t>Debt impairment</t>
  </si>
  <si>
    <t>Bulk purchases</t>
  </si>
  <si>
    <t>Other expenditure</t>
  </si>
  <si>
    <t>Total Expenditure</t>
  </si>
  <si>
    <t>Operating Surplus/(Deficit)</t>
  </si>
  <si>
    <t>Capital Funding</t>
  </si>
  <si>
    <t>External loans</t>
  </si>
  <si>
    <t>Internal contributions</t>
  </si>
  <si>
    <t>Transfers and subsidies</t>
  </si>
  <si>
    <t>Other</t>
  </si>
  <si>
    <t>Total funding</t>
  </si>
  <si>
    <t>Capital Expenditure</t>
  </si>
  <si>
    <t>Water supply infrastructure</t>
  </si>
  <si>
    <t>Electrical infrastructure</t>
  </si>
  <si>
    <t>Housing</t>
  </si>
  <si>
    <t>Roads and storm water infrastructure</t>
  </si>
  <si>
    <t>Total expenditure</t>
  </si>
  <si>
    <t>Source: MSCOA submitted to National Treasury, Adopted Budget, Revised Budget  and Adopted Budget Estimates,  Preliminary Outcome = Actuals</t>
  </si>
  <si>
    <t>Eastern Cape: Nelson Mandela Bay (NMA)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</si>
  <si>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</si>
  <si>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</si>
  <si>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</si>
  <si>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</si>
  <si>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</si>
  <si>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</si>
  <si>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</si>
  <si>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Sarah Baartman (DC10)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</si>
  <si>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</si>
  <si>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</si>
  <si>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</si>
  <si>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</si>
  <si>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</si>
  <si>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</si>
  <si>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Amathole (DC12)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</si>
  <si>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</si>
  <si>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</si>
  <si>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</si>
  <si>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</si>
  <si>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</si>
  <si>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</si>
  <si>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Chris Hani (DC13)</t>
  </si>
  <si>
    <t>Eastern Cape: Elundini (EC141)</t>
  </si>
  <si>
    <t>Eastern Cape: Senqu (EC142)</t>
  </si>
  <si>
    <t>Eastern Cape: Walter Sisulu (EC145)</t>
  </si>
  <si>
    <t>Eastern Cape: Joe Gqabi (DC14)</t>
  </si>
  <si>
    <t>Eastern Cape: Ngquza Hills (EC153)</t>
  </si>
  <si>
    <t>Eastern Cape: Port St Johns (EC154)</t>
  </si>
  <si>
    <t>Eastern Cape: Nyandeni (EC155)</t>
  </si>
  <si>
    <t>Eastern Cape: Mhlontlo (EC156)</t>
  </si>
  <si>
    <t>Eastern Cape: King Sabata Dalindyebo (EC157)</t>
  </si>
  <si>
    <t>Eastern Cape: O R Tambo (DC15)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</si>
  <si>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</si>
  <si>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</si>
  <si>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</si>
  <si>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</si>
  <si>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Alfred Nzo (DC44)</t>
  </si>
  <si>
    <t>Free State: Mangaung (MAN)</t>
  </si>
  <si>
    <t>Free State: Letsemeng (FS161)</t>
  </si>
  <si>
    <t>Free State: Kopanong (FS162)</t>
  </si>
  <si>
    <t>Free State: Mohokare (FS163)</t>
  </si>
  <si>
    <t>Free State: Xhariep (DC16)</t>
  </si>
  <si>
    <t>Free State: Masilonyana (FS181)</t>
  </si>
  <si>
    <t>Free State: Tokologo (FS182)</t>
  </si>
  <si>
    <t>Free State: Tswelopele (FS183)</t>
  </si>
  <si>
    <t>Free State: Matjhabeng (FS184)</t>
  </si>
  <si>
    <t>Free State: Nala (FS185)</t>
  </si>
  <si>
    <t>Free State: Lejweleputswa (DC18)</t>
  </si>
  <si>
    <t>Free State: Setsoto (FS191)</t>
  </si>
  <si>
    <t>Free State: Dihlabeng (FS192)</t>
  </si>
  <si>
    <t>Free State: Nketoana (FS193)</t>
  </si>
  <si>
    <t>Free State: Maluti-a-Phofung (FS194)</t>
  </si>
  <si>
    <t>Free State: Phumelela (FS195)</t>
  </si>
  <si>
    <t>Free State: Mantsopa (FS196)</t>
  </si>
  <si>
    <t>Free State: Thabo Mofutsanyana (DC19)</t>
  </si>
  <si>
    <t>Free State: Moqhaka (FS201)</t>
  </si>
  <si>
    <t>Free State: Ngwathe (FS203)</t>
  </si>
  <si>
    <t>Free State: Metsimaholo (FS204)</t>
  </si>
  <si>
    <t>Free State: Mafube (FS205)</t>
  </si>
  <si>
    <t>Free State: Fezile Dabi (DC20)</t>
  </si>
  <si>
    <t>Gauteng: City of Ekurhuleni (EKU)</t>
  </si>
  <si>
    <t>Gauteng: City of Johannesburg (JHB)</t>
  </si>
  <si>
    <t>Gauteng: City of Tshwane (TSH)</t>
  </si>
  <si>
    <t>Gauteng: Emfuleni (GT421)</t>
  </si>
  <si>
    <t>Gauteng: Midvaal (GT422)</t>
  </si>
  <si>
    <t>Gauteng: Lesedi (GT423)</t>
  </si>
  <si>
    <t>Gauteng: Sedibeng (DC42)</t>
  </si>
  <si>
    <t>Gauteng: Mogale City (GT481)</t>
  </si>
  <si>
    <t>Gauteng: Merafong City (GT484)</t>
  </si>
  <si>
    <t>Gauteng: Rand West City (GT485)</t>
  </si>
  <si>
    <t>Gauteng: West Rand (DC48)</t>
  </si>
  <si>
    <t>Kwazulu-Natal: eThekwini (ETH)</t>
  </si>
  <si>
    <t>Kwazulu-Natal: Umdoni (KZN212)</t>
  </si>
  <si>
    <t>Kwazulu-Natal: Umzumbe (KZN213)</t>
  </si>
  <si>
    <t>Kwazulu-Natal: uMuziwabantu (KZN214)</t>
  </si>
  <si>
    <t>Kwazulu-Natal: Ray Nkonyeni (KZN216)</t>
  </si>
  <si>
    <t>Kwazulu-Natal: Ugu (DC21)</t>
  </si>
  <si>
    <t>Kwazulu-Natal: uMshwathi (KZN221)</t>
  </si>
  <si>
    <t>Kwazulu-Natal: uMngeni (KZN222)</t>
  </si>
  <si>
    <t>Kwazulu-Natal: Mpofana (KZN223)</t>
  </si>
  <si>
    <t>Kwazulu-Natal: Impendle (KZN224)</t>
  </si>
  <si>
    <t>Kwazulu-Natal: Msunduzi (KZN225)</t>
  </si>
  <si>
    <t>Kwazulu-Natal: Mkhambathini (KZN226)</t>
  </si>
  <si>
    <t>Kwazulu-Natal: Richmond (KZN227)</t>
  </si>
  <si>
    <t>Kwazulu-Natal: uMgungundlovu (DC22)</t>
  </si>
  <si>
    <t>Kwazulu-Natal: Okhahlamba (KZN235)</t>
  </si>
  <si>
    <t>Kwazulu-Natal: Inkosi Langalibalele (KZN237)</t>
  </si>
  <si>
    <t>Kwazulu-Natal: Alfred Duma (KZN238)</t>
  </si>
  <si>
    <t>Kwazulu-Natal: Uthukela (DC23)</t>
  </si>
  <si>
    <t>Kwazulu-Natal: Endumeni (KZN241)</t>
  </si>
  <si>
    <t>Kwazulu-Natal: Nquthu (KZN242)</t>
  </si>
  <si>
    <t>Kwazulu-Natal: Msinga (KZN244)</t>
  </si>
  <si>
    <t>Kwazulu-Natal: Umvoti (KZN245)</t>
  </si>
  <si>
    <t>Kwazulu-Natal: Umzinyathi (DC24)</t>
  </si>
  <si>
    <t>Kwazulu-Natal: Newcastle (KZN252)</t>
  </si>
  <si>
    <t>Kwazulu-Natal: Emadlangeni (KZN253)</t>
  </si>
  <si>
    <t>Kwazulu-Natal: Dannhauser (KZN254)</t>
  </si>
  <si>
    <t>Kwazulu-Natal: Amajuba (DC25)</t>
  </si>
  <si>
    <t>Kwazulu-Natal: eDumbe (KZN261)</t>
  </si>
  <si>
    <t>Kwazulu-Natal: uPhongolo (KZN262)</t>
  </si>
  <si>
    <t>Kwazulu-Natal: Abaqulusi (KZN263)</t>
  </si>
  <si>
    <t>Kwazulu-Natal: Nongoma (KZN265)</t>
  </si>
  <si>
    <t>Kwazulu-Natal: Ulundi (KZN266)</t>
  </si>
  <si>
    <t>Kwazulu-Natal: Zululand (DC26)</t>
  </si>
  <si>
    <t>Kwazulu-Natal: Umhlabuyalingana (KZN271)</t>
  </si>
  <si>
    <t>Kwazulu-Natal: Jozini (KZN272)</t>
  </si>
  <si>
    <t>Kwazulu-Natal: Mtubatuba (KZN275)</t>
  </si>
  <si>
    <t>Kwazulu-Natal: Hlabisa Big Five (KZN276)</t>
  </si>
  <si>
    <t>Kwazulu-Natal: Umkhanyakude (DC27)</t>
  </si>
  <si>
    <t>Kwazulu-Natal: Mfolozi (KZN281)</t>
  </si>
  <si>
    <t>Kwazulu-Natal: uMhlathuze (KZN282)</t>
  </si>
  <si>
    <t>Kwazulu-Natal: uMlalazi (KZN284)</t>
  </si>
  <si>
    <t>Kwazulu-Natal: Mthonjaneni (KZN285)</t>
  </si>
  <si>
    <t>Kwazulu-Natal: Nkandla (KZN286)</t>
  </si>
  <si>
    <t>Kwazulu-Natal: King Cetshwayo (DC28)</t>
  </si>
  <si>
    <t>Kwazulu-Natal: Mandeni (KZN291)</t>
  </si>
  <si>
    <t>Kwazulu-Natal: KwaDukuza (KZN292)</t>
  </si>
  <si>
    <t>Kwazulu-Natal: Ndwedwe (KZN293)</t>
  </si>
  <si>
    <t>Kwazulu-Natal: Maphumulo (KZN294)</t>
  </si>
  <si>
    <t>Kwazulu-Natal: iLembe (DC29)</t>
  </si>
  <si>
    <t>Kwazulu-Natal: Greater Kokstad (KZN433)</t>
  </si>
  <si>
    <t>Kwazulu-Natal: Johannes Phumani Phungula (KZN434)</t>
  </si>
  <si>
    <t>Kwazulu-Natal: Umzimkhulu (KZN435)</t>
  </si>
  <si>
    <t>Kwazulu-Natal: Dr Nkosazana Dlamini Zuma (KZN436)</t>
  </si>
  <si>
    <t>Kwazulu-Natal: Harry Gwala (DC43)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</si>
  <si>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</si>
  <si>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</si>
  <si>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</si>
  <si>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</si>
  <si>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</si>
  <si>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Mopani (DC33)</t>
  </si>
  <si>
    <t>Limpopo: Musina (LIM341)</t>
  </si>
  <si>
    <t>Limpopo: Thulamela (LIM343)</t>
  </si>
  <si>
    <t>Limpopo: Makhado (LIM344)</t>
  </si>
  <si>
    <t>Limpopo: Collins Chabane (LIM345)</t>
  </si>
  <si>
    <t>Limpopo: Vhembe (DC34)</t>
  </si>
  <si>
    <t>Limpopo: Blouberg (LIM351)</t>
  </si>
  <si>
    <t>Limpopo: Molemole (LIM353)</t>
  </si>
  <si>
    <t>Limpopo: Polokwane (LIM354)</t>
  </si>
  <si>
    <t>Limpopo: Lepelle-Nkumpi (LIM355)</t>
  </si>
  <si>
    <t>Limpopo: Capricorn (DC35)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</si>
  <si>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</si>
  <si>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</si>
  <si>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</si>
  <si>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</si>
  <si>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</si>
  <si>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Waterberg (DC36)</t>
  </si>
  <si>
    <t>Limpopo: Ephraim Mogale (LIM471)</t>
  </si>
  <si>
    <t>Limpopo: Elias Motsoaledi (LIM472)</t>
  </si>
  <si>
    <t>Limpopo: Makhuduthamaga (LIM473)</t>
  </si>
  <si>
    <t>Limpopo: Tubatse Fetakgomo (LIM476)</t>
  </si>
  <si>
    <t>Limpopo: Sekhukhune (DC47)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</si>
  <si>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</si>
  <si>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</si>
  <si>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</si>
  <si>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</si>
  <si>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</si>
  <si>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</si>
  <si>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</si>
  <si>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</si>
  <si>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</si>
  <si>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</si>
  <si>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</si>
  <si>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</si>
  <si>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</si>
  <si>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</si>
  <si>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</si>
  <si>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</si>
  <si>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</si>
  <si>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</si>
  <si>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</si>
  <si>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</si>
  <si>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Northern Cape: Joe Morolong (NC451)</t>
  </si>
  <si>
    <t>Northern Cape: Ga-Segonyana (NC452)</t>
  </si>
  <si>
    <t>Northern Cape: Gamagara (NC453)</t>
  </si>
  <si>
    <t>Northern Cape: John Taolo Gaetsewe (DC45)</t>
  </si>
  <si>
    <t>Northern Cape: Richtersveld (NC061)</t>
  </si>
  <si>
    <t>Northern Cape: Nama Khoi (NC062)</t>
  </si>
  <si>
    <t>Northern Cape: Kamiesberg (NC064)</t>
  </si>
  <si>
    <t>Northern Cape: Hantam (NC065)</t>
  </si>
  <si>
    <t>Northern Cape: Karoo Hoogland (NC066)</t>
  </si>
  <si>
    <t>Northern Cape: Khai-Ma (NC067)</t>
  </si>
  <si>
    <t>Northern Cape: Namakwa (DC6)</t>
  </si>
  <si>
    <t>Northern Cape: Ubuntu (NC071)</t>
  </si>
  <si>
    <t>Northern Cape: Umsobomvu (NC072)</t>
  </si>
  <si>
    <t>Northern Cape: Emthanjeni (NC073)</t>
  </si>
  <si>
    <t>Northern Cape: Kareeberg (NC074)</t>
  </si>
  <si>
    <t>Northern Cape: Renosterberg (NC075)</t>
  </si>
  <si>
    <t>Northern Cape: Thembelihle (NC076)</t>
  </si>
  <si>
    <t>Northern Cape: Siyathemba (NC077)</t>
  </si>
  <si>
    <t>Northern Cape: Siyancuma (NC078)</t>
  </si>
  <si>
    <t>Northern Cape: Pixley Ka Seme (NC) (DC7)</t>
  </si>
  <si>
    <t>Northern Cape: !Kai! Garib (NC082)</t>
  </si>
  <si>
    <t>Northern Cape: !Kheis (NC084)</t>
  </si>
  <si>
    <t>Northern Cape: Tsantsabane (NC085)</t>
  </si>
  <si>
    <t>Northern Cape: Kgatelopele (NC086)</t>
  </si>
  <si>
    <t>Northern Cape: Dawid Kruiper (NC087)</t>
  </si>
  <si>
    <t>Northern Cape: Z F Mgcawu (DC8)</t>
  </si>
  <si>
    <t>Northern Cape: Sol Plaatje (NC091)</t>
  </si>
  <si>
    <t>Northern Cape: Dikgatlong (NC092)</t>
  </si>
  <si>
    <t>Northern Cape: Magareng (NC093)</t>
  </si>
  <si>
    <t>Northern Cape: Phokwane (NC094)</t>
  </si>
  <si>
    <t>Northern Cape: Frances Baard (DC9)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</si>
  <si>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</si>
  <si>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</si>
  <si>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</si>
  <si>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</si>
  <si>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</si>
  <si>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Bojanala Platinum (DC37)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</si>
  <si>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</si>
  <si>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</si>
  <si>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</si>
  <si>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</si>
  <si>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</si>
  <si>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Ngaka Modiri Molema (DC38)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</si>
  <si>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</si>
  <si>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</si>
  <si>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</si>
  <si>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</si>
  <si>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</si>
  <si>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Dr Ruth Segomotsi Mompati (DC39)</t>
  </si>
  <si>
    <t>North West: City of Matlosana (NW403)</t>
  </si>
  <si>
    <t>North West: Maquassi Hills (NW404)</t>
  </si>
  <si>
    <t>North West: J B Marks (NW405)</t>
  </si>
  <si>
    <t>North West: Dr Kenneth Kaunda (DC40)</t>
  </si>
  <si>
    <t>Western Cape: Cape Town (CPT)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</si>
  <si>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</si>
  <si>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</si>
  <si>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</si>
  <si>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</si>
  <si>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</si>
  <si>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West Coast (DC1)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</si>
  <si>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</si>
  <si>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</si>
  <si>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</si>
  <si>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</si>
  <si>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</si>
  <si>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Cape Winelands DM (DC2)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</si>
  <si>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</si>
  <si>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</si>
  <si>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</si>
  <si>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</si>
  <si>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Overberg (DC3)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</si>
  <si>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</si>
  <si>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</si>
  <si>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</si>
  <si>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</si>
  <si>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</si>
  <si>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</si>
  <si>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</si>
  <si>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Garden Route (DC4)</t>
  </si>
  <si>
    <t>Western Cape: Laingsburg (WC051)</t>
  </si>
  <si>
    <t>Western Cape: Prince Albert (WC052)</t>
  </si>
  <si>
    <t>Western Cape: Beaufort West (WC053)</t>
  </si>
  <si>
    <t>Western Cape: Central Karoo (DC5)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</si>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</sst>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0.0%;_(* &quot;–&quot;_)"/>
    <numFmt numFmtId="166" formatCode="0.0\%;\(0.0\%\);_(* &quot;–&quot;_)"/>
    <numFmt numFmtId="167" formatCode="_(* #,##0,_);_(* \(#,##0,\);_(* &quot;- &quot;?_);_(@_)"/>
  </numFmts>
  <fonts count="1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b/>
      <sz val="11"/>
      <color indexed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wrapText="1"/>
    </xf>
    <xf numFmtId="17" fontId="6" fillId="0" borderId="6" xfId="0" quotePrefix="1" applyNumberFormat="1" applyFont="1" applyBorder="1" applyAlignment="1">
      <alignment horizontal="center" vertical="top"/>
    </xf>
    <xf numFmtId="17" fontId="6" fillId="0" borderId="7" xfId="0" quotePrefix="1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Continuous" vertical="top" wrapText="1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left" vertical="center" indent="1"/>
    </xf>
    <xf numFmtId="166" fontId="12" fillId="0" borderId="0" xfId="1" applyNumberFormat="1" applyFont="1" applyFill="1" applyBorder="1" applyAlignment="1" applyProtection="1">
      <alignment horizontal="center" vertical="center"/>
    </xf>
    <xf numFmtId="166" fontId="12" fillId="0" borderId="1" xfId="1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Border="1" applyAlignment="1">
      <alignment vertical="center"/>
    </xf>
    <xf numFmtId="166" fontId="9" fillId="0" borderId="22" xfId="1" applyNumberFormat="1" applyFont="1" applyFill="1" applyBorder="1" applyAlignment="1" applyProtection="1">
      <alignment horizontal="center" vertical="center"/>
    </xf>
    <xf numFmtId="166" fontId="9" fillId="0" borderId="24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4" fontId="9" fillId="0" borderId="2" xfId="0" applyNumberFormat="1" applyFont="1" applyBorder="1" applyAlignment="1">
      <alignment horizontal="left" vertical="center" wrapText="1"/>
    </xf>
    <xf numFmtId="166" fontId="9" fillId="0" borderId="6" xfId="1" applyNumberFormat="1" applyFont="1" applyFill="1" applyBorder="1" applyAlignment="1" applyProtection="1">
      <alignment horizontal="center" vertical="center"/>
    </xf>
    <xf numFmtId="166" fontId="9" fillId="0" borderId="8" xfId="1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Border="1" applyAlignment="1">
      <alignment vertical="center"/>
    </xf>
    <xf numFmtId="166" fontId="12" fillId="0" borderId="13" xfId="1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Border="1" applyAlignment="1">
      <alignment vertical="center"/>
    </xf>
    <xf numFmtId="166" fontId="9" fillId="0" borderId="28" xfId="1" applyNumberFormat="1" applyFont="1" applyFill="1" applyBorder="1" applyAlignment="1" applyProtection="1">
      <alignment horizontal="center" vertical="center"/>
    </xf>
    <xf numFmtId="166" fontId="9" fillId="0" borderId="30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wrapText="1"/>
    </xf>
    <xf numFmtId="167" fontId="5" fillId="0" borderId="13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horizontal="right" vertical="center"/>
    </xf>
    <xf numFmtId="167" fontId="5" fillId="0" borderId="19" xfId="0" applyNumberFormat="1" applyFont="1" applyBorder="1" applyAlignment="1">
      <alignment horizontal="right" vertical="center"/>
    </xf>
    <xf numFmtId="167" fontId="6" fillId="0" borderId="21" xfId="0" applyNumberFormat="1" applyFont="1" applyBorder="1" applyAlignment="1">
      <alignment horizontal="right" vertical="center"/>
    </xf>
    <xf numFmtId="167" fontId="6" fillId="0" borderId="22" xfId="0" applyNumberFormat="1" applyFont="1" applyBorder="1" applyAlignment="1">
      <alignment horizontal="right" vertical="center"/>
    </xf>
    <xf numFmtId="167" fontId="6" fillId="0" borderId="23" xfId="0" applyNumberFormat="1" applyFont="1" applyBorder="1" applyAlignment="1">
      <alignment horizontal="right" vertical="center"/>
    </xf>
    <xf numFmtId="167" fontId="6" fillId="0" borderId="13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19" xfId="0" applyNumberFormat="1" applyFont="1" applyBorder="1" applyAlignment="1">
      <alignment horizontal="right" vertical="center"/>
    </xf>
    <xf numFmtId="167" fontId="9" fillId="0" borderId="13" xfId="0" applyNumberFormat="1" applyFont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7" xfId="0" applyNumberFormat="1" applyFont="1" applyBorder="1" applyAlignment="1">
      <alignment horizontal="right" vertical="center"/>
    </xf>
    <xf numFmtId="167" fontId="9" fillId="0" borderId="25" xfId="0" applyNumberFormat="1" applyFont="1" applyBorder="1" applyAlignment="1">
      <alignment horizontal="right" vertical="center"/>
    </xf>
    <xf numFmtId="167" fontId="11" fillId="0" borderId="6" xfId="0" applyNumberFormat="1" applyFont="1" applyBorder="1" applyAlignment="1">
      <alignment horizontal="center" vertical="center" wrapText="1"/>
    </xf>
    <xf numFmtId="167" fontId="11" fillId="0" borderId="7" xfId="0" applyNumberFormat="1" applyFont="1" applyBorder="1" applyAlignment="1">
      <alignment horizontal="center" vertical="center" wrapText="1"/>
    </xf>
    <xf numFmtId="167" fontId="11" fillId="0" borderId="25" xfId="0" applyNumberFormat="1" applyFont="1" applyBorder="1" applyAlignment="1">
      <alignment horizontal="center" vertical="center" wrapText="1"/>
    </xf>
    <xf numFmtId="167" fontId="6" fillId="0" borderId="27" xfId="0" applyNumberFormat="1" applyFont="1" applyBorder="1" applyAlignment="1">
      <alignment horizontal="right" vertical="center"/>
    </xf>
    <xf numFmtId="167" fontId="6" fillId="0" borderId="28" xfId="0" applyNumberFormat="1" applyFont="1" applyBorder="1" applyAlignment="1">
      <alignment horizontal="right" vertical="center"/>
    </xf>
    <xf numFmtId="167" fontId="6" fillId="0" borderId="29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1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wrapText="1"/>
    </xf>
    <xf numFmtId="164" fontId="6" fillId="0" borderId="3" xfId="0" quotePrefix="1" applyNumberFormat="1" applyFont="1" applyBorder="1" applyAlignment="1">
      <alignment horizontal="center" vertical="top"/>
    </xf>
    <xf numFmtId="164" fontId="6" fillId="0" borderId="4" xfId="0" quotePrefix="1" applyNumberFormat="1" applyFont="1" applyBorder="1" applyAlignment="1">
      <alignment horizontal="center" vertical="top"/>
    </xf>
    <xf numFmtId="164" fontId="6" fillId="0" borderId="5" xfId="0" quotePrefix="1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63" Type="http://schemas.openxmlformats.org/officeDocument/2006/relationships/worksheet" Target="worksheets/sheet63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58" Type="http://schemas.openxmlformats.org/officeDocument/2006/relationships/worksheet" Target="worksheets/sheet258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worksheet" Target="worksheets/sheet238.xml"/><Relationship Id="rId259" Type="http://schemas.openxmlformats.org/officeDocument/2006/relationships/theme" Target="theme/theme1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249" Type="http://schemas.openxmlformats.org/officeDocument/2006/relationships/worksheet" Target="worksheets/sheet249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260" Type="http://schemas.openxmlformats.org/officeDocument/2006/relationships/styles" Target="styles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39" Type="http://schemas.openxmlformats.org/officeDocument/2006/relationships/worksheet" Target="worksheets/sheet239.xml"/><Relationship Id="rId250" Type="http://schemas.openxmlformats.org/officeDocument/2006/relationships/worksheet" Target="worksheets/sheet250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240" Type="http://schemas.openxmlformats.org/officeDocument/2006/relationships/worksheet" Target="worksheets/sheet240.xml"/><Relationship Id="rId261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1" Type="http://schemas.openxmlformats.org/officeDocument/2006/relationships/worksheet" Target="worksheets/sheet251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220" Type="http://schemas.openxmlformats.org/officeDocument/2006/relationships/worksheet" Target="worksheets/sheet220.xml"/><Relationship Id="rId241" Type="http://schemas.openxmlformats.org/officeDocument/2006/relationships/worksheet" Target="worksheets/sheet24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262" Type="http://schemas.openxmlformats.org/officeDocument/2006/relationships/calcChain" Target="calcChain.xml"/><Relationship Id="rId78" Type="http://schemas.openxmlformats.org/officeDocument/2006/relationships/worksheet" Target="worksheets/sheet78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64" Type="http://schemas.openxmlformats.org/officeDocument/2006/relationships/worksheet" Target="worksheets/sheet164.xml"/><Relationship Id="rId185" Type="http://schemas.openxmlformats.org/officeDocument/2006/relationships/worksheet" Target="worksheets/sheet185.xml"/><Relationship Id="rId9" Type="http://schemas.openxmlformats.org/officeDocument/2006/relationships/worksheet" Target="worksheets/sheet9.xml"/><Relationship Id="rId210" Type="http://schemas.openxmlformats.org/officeDocument/2006/relationships/worksheet" Target="worksheets/sheet210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worksheet" Target="worksheets/sheet252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263" Type="http://schemas.openxmlformats.org/officeDocument/2006/relationships/customXml" Target="../customXml/item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worksheet" Target="worksheets/sheet253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264" Type="http://schemas.openxmlformats.org/officeDocument/2006/relationships/customXml" Target="../customXml/item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54" Type="http://schemas.openxmlformats.org/officeDocument/2006/relationships/worksheet" Target="worksheets/sheet254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244" Type="http://schemas.openxmlformats.org/officeDocument/2006/relationships/worksheet" Target="worksheets/sheet244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265" Type="http://schemas.openxmlformats.org/officeDocument/2006/relationships/customXml" Target="../customXml/item3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5" Type="http://schemas.openxmlformats.org/officeDocument/2006/relationships/worksheet" Target="worksheets/sheet255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5" Type="http://schemas.openxmlformats.org/officeDocument/2006/relationships/worksheet" Target="worksheets/sheet245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worksheet" Target="worksheets/sheet235.xml"/><Relationship Id="rId256" Type="http://schemas.openxmlformats.org/officeDocument/2006/relationships/worksheet" Target="worksheets/sheet256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5" Type="http://schemas.openxmlformats.org/officeDocument/2006/relationships/worksheet" Target="worksheets/sheet225.xml"/><Relationship Id="rId246" Type="http://schemas.openxmlformats.org/officeDocument/2006/relationships/worksheet" Target="worksheets/sheet246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94" Type="http://schemas.openxmlformats.org/officeDocument/2006/relationships/worksheet" Target="worksheets/sheet94.xml"/><Relationship Id="rId148" Type="http://schemas.openxmlformats.org/officeDocument/2006/relationships/worksheet" Target="worksheets/sheet148.xml"/><Relationship Id="rId169" Type="http://schemas.openxmlformats.org/officeDocument/2006/relationships/worksheet" Target="worksheets/sheet169.xml"/><Relationship Id="rId4" Type="http://schemas.openxmlformats.org/officeDocument/2006/relationships/worksheet" Target="worksheets/sheet4.xml"/><Relationship Id="rId180" Type="http://schemas.openxmlformats.org/officeDocument/2006/relationships/worksheet" Target="worksheets/sheet18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57" Type="http://schemas.openxmlformats.org/officeDocument/2006/relationships/worksheet" Target="worksheets/sheet257.xml"/><Relationship Id="rId42" Type="http://schemas.openxmlformats.org/officeDocument/2006/relationships/worksheet" Target="worksheets/sheet42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47" Type="http://schemas.openxmlformats.org/officeDocument/2006/relationships/worksheet" Target="worksheets/sheet24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1.bin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4.bin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5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6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7.bin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8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0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1.bin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2.bin"/></Relationships>
</file>

<file path=xl/worksheets/_rels/sheet2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3.bin"/></Relationships>
</file>

<file path=xl/worksheets/_rels/sheet2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4.bin"/></Relationships>
</file>

<file path=xl/worksheets/_rels/sheet2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5.bin"/></Relationships>
</file>

<file path=xl/worksheets/_rels/sheet2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6.bin"/></Relationships>
</file>

<file path=xl/worksheets/_rels/sheet2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7.bin"/></Relationships>
</file>

<file path=xl/worksheets/_rels/sheet2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8.bin"/></Relationships>
</file>

<file path=xl/worksheets/_rels/sheet2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0.bin"/></Relationships>
</file>

<file path=xl/worksheets/_rels/sheet2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1.bin"/></Relationships>
</file>

<file path=xl/worksheets/_rels/sheet2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2.bin"/></Relationships>
</file>

<file path=xl/worksheets/_rels/sheet2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3.bin"/></Relationships>
</file>

<file path=xl/worksheets/_rels/sheet2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4.bin"/></Relationships>
</file>

<file path=xl/worksheets/_rels/sheet2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5.bin"/></Relationships>
</file>

<file path=xl/worksheets/_rels/sheet2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6.bin"/></Relationships>
</file>

<file path=xl/worksheets/_rels/sheet2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7.bin"/></Relationships>
</file>

<file path=xl/worksheets/_rels/sheet2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1-000000000000}">
  <dimension ref="A1:K34"/>
  <sheetViews>
    <sheetView showGridLines="0" tabSelected="1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98507278427</v>
      </c>
      <c r="D8" s="41">
        <v>99808572404</v>
      </c>
      <c r="E8" s="41">
        <v>100952891346</v>
      </c>
      <c r="F8" s="41">
        <v>107981789216</v>
      </c>
      <c r="G8" s="42">
        <v>113572327343</v>
      </c>
      <c r="H8" s="43">
        <v>118906621491</v>
      </c>
      <c r="I8" s="22">
        <f>IF(($E8       =0),0,((($F8       /$E8       )-1)*100))</f>
        <v>6.9625523115623977</v>
      </c>
      <c r="J8" s="23">
        <f>IF(($E8       =0),0,(((($H8       /$E8       )^(1/3))-1)*100))</f>
        <v>5.6077425293758143</v>
      </c>
    </row>
    <row r="9" spans="1:11" x14ac:dyDescent="0.25">
      <c r="A9" s="3" t="s">
        <v>17</v>
      </c>
      <c r="B9" s="21" t="s">
        <v>20</v>
      </c>
      <c r="C9" s="41">
        <v>288293568033</v>
      </c>
      <c r="D9" s="41">
        <v>289333694205</v>
      </c>
      <c r="E9" s="41">
        <v>272690605052</v>
      </c>
      <c r="F9" s="41">
        <v>318435419696</v>
      </c>
      <c r="G9" s="42">
        <v>345257363650</v>
      </c>
      <c r="H9" s="43">
        <v>373425012502</v>
      </c>
      <c r="I9" s="22">
        <f>IF(($E9       =0),0,((($F9       /$E9       )-1)*100))</f>
        <v>16.775354118003747</v>
      </c>
      <c r="J9" s="23">
        <f>IF(($E9       =0),0,(((($H9       /$E9       )^(1/3))-1)*100))</f>
        <v>11.048085660655227</v>
      </c>
    </row>
    <row r="10" spans="1:11" x14ac:dyDescent="0.25">
      <c r="A10" s="3" t="s">
        <v>17</v>
      </c>
      <c r="B10" s="21" t="s">
        <v>21</v>
      </c>
      <c r="C10" s="41">
        <v>188237137197</v>
      </c>
      <c r="D10" s="41">
        <v>194721189664</v>
      </c>
      <c r="E10" s="41">
        <v>193075153881</v>
      </c>
      <c r="F10" s="41">
        <v>201459169571</v>
      </c>
      <c r="G10" s="42">
        <v>205429270787</v>
      </c>
      <c r="H10" s="43">
        <v>213683519106</v>
      </c>
      <c r="I10" s="22">
        <f t="shared" ref="I10:I33" si="0">IF(($E10      =0),0,((($F10      /$E10      )-1)*100))</f>
        <v>4.342358673020863</v>
      </c>
      <c r="J10" s="23">
        <f t="shared" ref="J10:J33" si="1">IF(($E10      =0),0,(((($H10      /$E10      )^(1/3))-1)*100))</f>
        <v>3.4383408643437141</v>
      </c>
    </row>
    <row r="11" spans="1:11" x14ac:dyDescent="0.25">
      <c r="A11" s="9" t="s">
        <v>17</v>
      </c>
      <c r="B11" s="24" t="s">
        <v>22</v>
      </c>
      <c r="C11" s="44">
        <v>575037983657</v>
      </c>
      <c r="D11" s="44">
        <v>583863456273</v>
      </c>
      <c r="E11" s="44">
        <v>566718650279</v>
      </c>
      <c r="F11" s="44">
        <v>627876378483</v>
      </c>
      <c r="G11" s="45">
        <v>664258961780</v>
      </c>
      <c r="H11" s="46">
        <v>706015153099</v>
      </c>
      <c r="I11" s="25">
        <f t="shared" si="0"/>
        <v>10.791550299940123</v>
      </c>
      <c r="J11" s="26">
        <f t="shared" si="1"/>
        <v>7.6008013504677674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157269424682</v>
      </c>
      <c r="D13" s="41">
        <v>155822940096</v>
      </c>
      <c r="E13" s="41">
        <v>147386498226</v>
      </c>
      <c r="F13" s="41">
        <v>167224574845</v>
      </c>
      <c r="G13" s="42">
        <v>175833677635</v>
      </c>
      <c r="H13" s="43">
        <v>185045662729</v>
      </c>
      <c r="I13" s="22">
        <f t="shared" si="0"/>
        <v>13.459900912077183</v>
      </c>
      <c r="J13" s="23">
        <f t="shared" si="1"/>
        <v>7.8798672115337975</v>
      </c>
    </row>
    <row r="14" spans="1:11" x14ac:dyDescent="0.25">
      <c r="A14" s="3" t="s">
        <v>17</v>
      </c>
      <c r="B14" s="21" t="s">
        <v>25</v>
      </c>
      <c r="C14" s="41">
        <v>47777746405</v>
      </c>
      <c r="D14" s="41">
        <v>44690379008</v>
      </c>
      <c r="E14" s="41">
        <v>27346731511</v>
      </c>
      <c r="F14" s="41">
        <v>48260552417</v>
      </c>
      <c r="G14" s="42">
        <v>50995763195</v>
      </c>
      <c r="H14" s="43">
        <v>52515150703</v>
      </c>
      <c r="I14" s="22">
        <f t="shared" si="0"/>
        <v>76.476491889305251</v>
      </c>
      <c r="J14" s="23">
        <f t="shared" si="1"/>
        <v>24.296737560108596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144283803540</v>
      </c>
      <c r="D16" s="41">
        <v>146759537042</v>
      </c>
      <c r="E16" s="41">
        <v>145337143161</v>
      </c>
      <c r="F16" s="41">
        <v>163185759753</v>
      </c>
      <c r="G16" s="42">
        <v>175390613182</v>
      </c>
      <c r="H16" s="43">
        <v>189307547386</v>
      </c>
      <c r="I16" s="22">
        <f t="shared" si="0"/>
        <v>12.280836270620688</v>
      </c>
      <c r="J16" s="23">
        <f t="shared" si="1"/>
        <v>9.2103427008463292</v>
      </c>
    </row>
    <row r="17" spans="1:10" x14ac:dyDescent="0.25">
      <c r="A17" s="3" t="s">
        <v>17</v>
      </c>
      <c r="B17" s="21" t="s">
        <v>27</v>
      </c>
      <c r="C17" s="41">
        <v>223186611646</v>
      </c>
      <c r="D17" s="41">
        <v>238230119875</v>
      </c>
      <c r="E17" s="41">
        <v>225042167908</v>
      </c>
      <c r="F17" s="41">
        <v>240534886651</v>
      </c>
      <c r="G17" s="42">
        <v>249635286097</v>
      </c>
      <c r="H17" s="43">
        <v>262291463655</v>
      </c>
      <c r="I17" s="29">
        <f t="shared" si="0"/>
        <v>6.8843625561470834</v>
      </c>
      <c r="J17" s="30">
        <f t="shared" si="1"/>
        <v>5.2382016046785163</v>
      </c>
    </row>
    <row r="18" spans="1:10" x14ac:dyDescent="0.25">
      <c r="A18" s="3" t="s">
        <v>17</v>
      </c>
      <c r="B18" s="24" t="s">
        <v>28</v>
      </c>
      <c r="C18" s="44">
        <v>572517586273</v>
      </c>
      <c r="D18" s="44">
        <v>585502976021</v>
      </c>
      <c r="E18" s="44">
        <v>545112540806</v>
      </c>
      <c r="F18" s="44">
        <v>619205773666</v>
      </c>
      <c r="G18" s="45">
        <v>651855340109</v>
      </c>
      <c r="H18" s="46">
        <v>689159824473</v>
      </c>
      <c r="I18" s="25">
        <f t="shared" si="0"/>
        <v>13.592281834214681</v>
      </c>
      <c r="J18" s="26">
        <f t="shared" si="1"/>
        <v>8.1295990843182064</v>
      </c>
    </row>
    <row r="19" spans="1:10" ht="23.25" customHeight="1" x14ac:dyDescent="0.25">
      <c r="A19" s="31" t="s">
        <v>17</v>
      </c>
      <c r="B19" s="32" t="s">
        <v>29</v>
      </c>
      <c r="C19" s="50">
        <v>2520397384</v>
      </c>
      <c r="D19" s="50">
        <v>-1639519748</v>
      </c>
      <c r="E19" s="50">
        <v>21606109473</v>
      </c>
      <c r="F19" s="51">
        <v>8670604817</v>
      </c>
      <c r="G19" s="52">
        <v>12403621671</v>
      </c>
      <c r="H19" s="53">
        <v>16855328626</v>
      </c>
      <c r="I19" s="33">
        <f t="shared" si="0"/>
        <v>-59.869661736949034</v>
      </c>
      <c r="J19" s="34">
        <f t="shared" si="1"/>
        <v>-7.9436925180559452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14006270789</v>
      </c>
      <c r="D22" s="41">
        <v>12824742660</v>
      </c>
      <c r="E22" s="41">
        <v>10152636342</v>
      </c>
      <c r="F22" s="41">
        <v>12799650443</v>
      </c>
      <c r="G22" s="42">
        <v>11694470476</v>
      </c>
      <c r="H22" s="43">
        <v>10638918586</v>
      </c>
      <c r="I22" s="36">
        <f t="shared" si="0"/>
        <v>26.072184719644518</v>
      </c>
      <c r="J22" s="23">
        <f t="shared" si="1"/>
        <v>1.5717382944953062</v>
      </c>
    </row>
    <row r="23" spans="1:10" x14ac:dyDescent="0.25">
      <c r="A23" s="9" t="s">
        <v>17</v>
      </c>
      <c r="B23" s="21" t="s">
        <v>32</v>
      </c>
      <c r="C23" s="41">
        <v>16035380416</v>
      </c>
      <c r="D23" s="41">
        <v>17753325541</v>
      </c>
      <c r="E23" s="41">
        <v>4292659352</v>
      </c>
      <c r="F23" s="41">
        <v>17989481430</v>
      </c>
      <c r="G23" s="42">
        <v>16268964743</v>
      </c>
      <c r="H23" s="43">
        <v>16544723941</v>
      </c>
      <c r="I23" s="36">
        <f t="shared" si="0"/>
        <v>319.07544845407989</v>
      </c>
      <c r="J23" s="23">
        <f t="shared" si="1"/>
        <v>56.787354780774258</v>
      </c>
    </row>
    <row r="24" spans="1:10" x14ac:dyDescent="0.25">
      <c r="A24" s="9" t="s">
        <v>17</v>
      </c>
      <c r="B24" s="21" t="s">
        <v>33</v>
      </c>
      <c r="C24" s="41">
        <v>47192936727</v>
      </c>
      <c r="D24" s="41">
        <v>49058916296</v>
      </c>
      <c r="E24" s="41">
        <v>36154903585</v>
      </c>
      <c r="F24" s="41">
        <v>47902946674</v>
      </c>
      <c r="G24" s="42">
        <v>48385587944</v>
      </c>
      <c r="H24" s="43">
        <v>47445745219</v>
      </c>
      <c r="I24" s="36">
        <f t="shared" si="0"/>
        <v>32.493636890443931</v>
      </c>
      <c r="J24" s="23">
        <f t="shared" si="1"/>
        <v>9.4821594357164649</v>
      </c>
    </row>
    <row r="25" spans="1:10" x14ac:dyDescent="0.25">
      <c r="A25" s="9" t="s">
        <v>17</v>
      </c>
      <c r="B25" s="21" t="s">
        <v>34</v>
      </c>
      <c r="C25" s="41">
        <v>0</v>
      </c>
      <c r="D25" s="41">
        <v>0</v>
      </c>
      <c r="E25" s="41">
        <v>0</v>
      </c>
      <c r="F25" s="41">
        <v>0</v>
      </c>
      <c r="G25" s="42">
        <v>0</v>
      </c>
      <c r="H25" s="43">
        <v>0</v>
      </c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77234587932</v>
      </c>
      <c r="D26" s="44">
        <v>79636984497</v>
      </c>
      <c r="E26" s="44">
        <v>50600199279</v>
      </c>
      <c r="F26" s="44">
        <v>78692078547</v>
      </c>
      <c r="G26" s="45">
        <v>76349023163</v>
      </c>
      <c r="H26" s="46">
        <v>74629387746</v>
      </c>
      <c r="I26" s="25">
        <f t="shared" si="0"/>
        <v>55.51732931545714</v>
      </c>
      <c r="J26" s="26">
        <f t="shared" si="1"/>
        <v>13.828903010310633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18777377330</v>
      </c>
      <c r="D28" s="41">
        <v>19223895781</v>
      </c>
      <c r="E28" s="41">
        <v>14482140427</v>
      </c>
      <c r="F28" s="41">
        <v>20269759888</v>
      </c>
      <c r="G28" s="42">
        <v>20687921442</v>
      </c>
      <c r="H28" s="43">
        <v>20753773127</v>
      </c>
      <c r="I28" s="36">
        <f t="shared" si="0"/>
        <v>39.963840222193703</v>
      </c>
      <c r="J28" s="23">
        <f t="shared" si="1"/>
        <v>12.742614922580998</v>
      </c>
    </row>
    <row r="29" spans="1:10" x14ac:dyDescent="0.25">
      <c r="A29" s="9" t="s">
        <v>17</v>
      </c>
      <c r="B29" s="21" t="s">
        <v>38</v>
      </c>
      <c r="C29" s="41">
        <v>7992290454</v>
      </c>
      <c r="D29" s="41">
        <v>8173655738</v>
      </c>
      <c r="E29" s="41">
        <v>6854765090</v>
      </c>
      <c r="F29" s="41">
        <v>8031375046</v>
      </c>
      <c r="G29" s="42">
        <v>8000394729</v>
      </c>
      <c r="H29" s="43">
        <v>8156339479</v>
      </c>
      <c r="I29" s="36">
        <f t="shared" si="0"/>
        <v>17.164847234757687</v>
      </c>
      <c r="J29" s="23">
        <f t="shared" si="1"/>
        <v>5.9662516764604323</v>
      </c>
    </row>
    <row r="30" spans="1:10" x14ac:dyDescent="0.25">
      <c r="A30" s="9" t="s">
        <v>17</v>
      </c>
      <c r="B30" s="21" t="s">
        <v>39</v>
      </c>
      <c r="C30" s="41">
        <v>2445496434</v>
      </c>
      <c r="D30" s="41">
        <v>2182790789</v>
      </c>
      <c r="E30" s="41">
        <v>1364290796</v>
      </c>
      <c r="F30" s="41">
        <v>2192452561</v>
      </c>
      <c r="G30" s="42">
        <v>1892194120</v>
      </c>
      <c r="H30" s="43">
        <v>1824305621</v>
      </c>
      <c r="I30" s="36">
        <f t="shared" si="0"/>
        <v>60.702730490311097</v>
      </c>
      <c r="J30" s="23">
        <f t="shared" si="1"/>
        <v>10.170050628647044</v>
      </c>
    </row>
    <row r="31" spans="1:10" x14ac:dyDescent="0.25">
      <c r="A31" s="9" t="s">
        <v>17</v>
      </c>
      <c r="B31" s="21" t="s">
        <v>40</v>
      </c>
      <c r="C31" s="41">
        <v>17394986213</v>
      </c>
      <c r="D31" s="41">
        <v>19558062969</v>
      </c>
      <c r="E31" s="41">
        <v>15348984339</v>
      </c>
      <c r="F31" s="41">
        <v>17946379649</v>
      </c>
      <c r="G31" s="42">
        <v>17039932752</v>
      </c>
      <c r="H31" s="43">
        <v>15451919260</v>
      </c>
      <c r="I31" s="36">
        <f t="shared" si="0"/>
        <v>16.922261777284618</v>
      </c>
      <c r="J31" s="23">
        <f t="shared" si="1"/>
        <v>0.22304552971810221</v>
      </c>
    </row>
    <row r="32" spans="1:10" x14ac:dyDescent="0.25">
      <c r="A32" s="9" t="s">
        <v>17</v>
      </c>
      <c r="B32" s="21" t="s">
        <v>34</v>
      </c>
      <c r="C32" s="41">
        <v>30800622048</v>
      </c>
      <c r="D32" s="41">
        <v>30810570507</v>
      </c>
      <c r="E32" s="41">
        <v>14083736592</v>
      </c>
      <c r="F32" s="41">
        <v>30439426981</v>
      </c>
      <c r="G32" s="42">
        <v>28886311821</v>
      </c>
      <c r="H32" s="43">
        <v>28663467675</v>
      </c>
      <c r="I32" s="36">
        <f t="shared" si="0"/>
        <v>116.13175439741283</v>
      </c>
      <c r="J32" s="23">
        <f t="shared" si="1"/>
        <v>26.727328172463526</v>
      </c>
    </row>
    <row r="33" spans="1:11" ht="13" thickBot="1" x14ac:dyDescent="0.3">
      <c r="A33" s="9" t="s">
        <v>17</v>
      </c>
      <c r="B33" s="37" t="s">
        <v>41</v>
      </c>
      <c r="C33" s="57">
        <v>77410772479</v>
      </c>
      <c r="D33" s="57">
        <v>79948975784</v>
      </c>
      <c r="E33" s="57">
        <v>52133917244</v>
      </c>
      <c r="F33" s="57">
        <v>78879394125</v>
      </c>
      <c r="G33" s="58">
        <v>76506754864</v>
      </c>
      <c r="H33" s="59">
        <v>74849805162</v>
      </c>
      <c r="I33" s="38">
        <f t="shared" si="0"/>
        <v>51.301491034760275</v>
      </c>
      <c r="J33" s="39">
        <f t="shared" si="1"/>
        <v>12.812382693335579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36723665</v>
      </c>
      <c r="D8" s="41">
        <v>33626993</v>
      </c>
      <c r="E8" s="41">
        <v>33057834</v>
      </c>
      <c r="F8" s="41">
        <v>35442851</v>
      </c>
      <c r="G8" s="42">
        <v>37108664</v>
      </c>
      <c r="H8" s="43">
        <v>38778555</v>
      </c>
      <c r="I8" s="22">
        <f>IF(($E8       =0),0,((($F8       /$E8       )-1)*100))</f>
        <v>7.2146801874557243</v>
      </c>
      <c r="J8" s="23">
        <f>IF(($E8       =0),0,(((($H8       /$E8       )^(1/3))-1)*100))</f>
        <v>5.4643650901913254</v>
      </c>
    </row>
    <row r="9" spans="1:11" x14ac:dyDescent="0.25">
      <c r="A9" s="3" t="s">
        <v>17</v>
      </c>
      <c r="B9" s="21" t="s">
        <v>20</v>
      </c>
      <c r="C9" s="41">
        <v>59469618</v>
      </c>
      <c r="D9" s="41">
        <v>60641793</v>
      </c>
      <c r="E9" s="41">
        <v>54302778</v>
      </c>
      <c r="F9" s="41">
        <v>63779273</v>
      </c>
      <c r="G9" s="42">
        <v>67328706</v>
      </c>
      <c r="H9" s="43">
        <v>71132033</v>
      </c>
      <c r="I9" s="22">
        <f>IF(($E9       =0),0,((($F9       /$E9       )-1)*100))</f>
        <v>17.451215847557556</v>
      </c>
      <c r="J9" s="23">
        <f>IF(($E9       =0),0,(((($H9       /$E9       )^(1/3))-1)*100))</f>
        <v>9.4160564288294335</v>
      </c>
    </row>
    <row r="10" spans="1:11" x14ac:dyDescent="0.25">
      <c r="A10" s="3" t="s">
        <v>17</v>
      </c>
      <c r="B10" s="21" t="s">
        <v>21</v>
      </c>
      <c r="C10" s="41">
        <v>149678770</v>
      </c>
      <c r="D10" s="41">
        <v>142006394</v>
      </c>
      <c r="E10" s="41">
        <v>83077309</v>
      </c>
      <c r="F10" s="41">
        <v>154818669</v>
      </c>
      <c r="G10" s="42">
        <v>155084841</v>
      </c>
      <c r="H10" s="43">
        <v>155107199</v>
      </c>
      <c r="I10" s="22">
        <f t="shared" ref="I10:I33" si="0">IF(($E10      =0),0,((($F10      /$E10      )-1)*100))</f>
        <v>86.35493959006304</v>
      </c>
      <c r="J10" s="23">
        <f t="shared" ref="J10:J33" si="1">IF(($E10      =0),0,(((($H10      /$E10      )^(1/3))-1)*100))</f>
        <v>23.135471643427529</v>
      </c>
    </row>
    <row r="11" spans="1:11" x14ac:dyDescent="0.25">
      <c r="A11" s="9" t="s">
        <v>17</v>
      </c>
      <c r="B11" s="24" t="s">
        <v>22</v>
      </c>
      <c r="C11" s="44">
        <v>245872053</v>
      </c>
      <c r="D11" s="44">
        <v>236275180</v>
      </c>
      <c r="E11" s="44">
        <v>170437921</v>
      </c>
      <c r="F11" s="44">
        <v>254040793</v>
      </c>
      <c r="G11" s="45">
        <v>259522211</v>
      </c>
      <c r="H11" s="46">
        <v>265017787</v>
      </c>
      <c r="I11" s="25">
        <f t="shared" si="0"/>
        <v>49.051802268815514</v>
      </c>
      <c r="J11" s="26">
        <f t="shared" si="1"/>
        <v>15.85183890554962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83835520</v>
      </c>
      <c r="D13" s="41">
        <v>83686809</v>
      </c>
      <c r="E13" s="41">
        <v>94081164</v>
      </c>
      <c r="F13" s="41">
        <v>84546458</v>
      </c>
      <c r="G13" s="42">
        <v>88435593</v>
      </c>
      <c r="H13" s="43">
        <v>92326766</v>
      </c>
      <c r="I13" s="22">
        <f t="shared" si="0"/>
        <v>-10.134553607351204</v>
      </c>
      <c r="J13" s="23">
        <f t="shared" si="1"/>
        <v>-0.62549451679773105</v>
      </c>
    </row>
    <row r="14" spans="1:11" x14ac:dyDescent="0.25">
      <c r="A14" s="3" t="s">
        <v>17</v>
      </c>
      <c r="B14" s="21" t="s">
        <v>25</v>
      </c>
      <c r="C14" s="41">
        <v>58360740</v>
      </c>
      <c r="D14" s="41">
        <v>67507012</v>
      </c>
      <c r="E14" s="41">
        <v>9631030</v>
      </c>
      <c r="F14" s="41">
        <v>48495208</v>
      </c>
      <c r="G14" s="42">
        <v>46741837</v>
      </c>
      <c r="H14" s="43">
        <v>46162516</v>
      </c>
      <c r="I14" s="22">
        <f t="shared" si="0"/>
        <v>403.53085807021677</v>
      </c>
      <c r="J14" s="23">
        <f t="shared" si="1"/>
        <v>68.605697119819524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5718401</v>
      </c>
      <c r="D16" s="41">
        <v>4683106</v>
      </c>
      <c r="E16" s="41">
        <v>4185407</v>
      </c>
      <c r="F16" s="41">
        <v>4827033</v>
      </c>
      <c r="G16" s="42">
        <v>5440066</v>
      </c>
      <c r="H16" s="43">
        <v>6130955</v>
      </c>
      <c r="I16" s="22">
        <f t="shared" si="0"/>
        <v>15.33007423172943</v>
      </c>
      <c r="J16" s="23">
        <f t="shared" si="1"/>
        <v>13.569961195213898</v>
      </c>
    </row>
    <row r="17" spans="1:10" x14ac:dyDescent="0.25">
      <c r="A17" s="3" t="s">
        <v>17</v>
      </c>
      <c r="B17" s="21" t="s">
        <v>27</v>
      </c>
      <c r="C17" s="41">
        <v>96355085</v>
      </c>
      <c r="D17" s="41">
        <v>87128575</v>
      </c>
      <c r="E17" s="41">
        <v>78138005</v>
      </c>
      <c r="F17" s="41">
        <v>111481325</v>
      </c>
      <c r="G17" s="42">
        <v>115645723</v>
      </c>
      <c r="H17" s="43">
        <v>119814819</v>
      </c>
      <c r="I17" s="29">
        <f t="shared" si="0"/>
        <v>42.672346190563729</v>
      </c>
      <c r="J17" s="30">
        <f t="shared" si="1"/>
        <v>15.31418637761217</v>
      </c>
    </row>
    <row r="18" spans="1:10" x14ac:dyDescent="0.25">
      <c r="A18" s="3" t="s">
        <v>17</v>
      </c>
      <c r="B18" s="24" t="s">
        <v>28</v>
      </c>
      <c r="C18" s="44">
        <v>244269746</v>
      </c>
      <c r="D18" s="44">
        <v>243005502</v>
      </c>
      <c r="E18" s="44">
        <v>186035606</v>
      </c>
      <c r="F18" s="44">
        <v>249350024</v>
      </c>
      <c r="G18" s="45">
        <v>256263219</v>
      </c>
      <c r="H18" s="46">
        <v>264435056</v>
      </c>
      <c r="I18" s="25">
        <f t="shared" si="0"/>
        <v>34.033494641880544</v>
      </c>
      <c r="J18" s="26">
        <f t="shared" si="1"/>
        <v>12.436586393171245</v>
      </c>
    </row>
    <row r="19" spans="1:10" ht="23.25" customHeight="1" x14ac:dyDescent="0.25">
      <c r="A19" s="31" t="s">
        <v>17</v>
      </c>
      <c r="B19" s="32" t="s">
        <v>29</v>
      </c>
      <c r="C19" s="50">
        <v>1602307</v>
      </c>
      <c r="D19" s="50">
        <v>-6730322</v>
      </c>
      <c r="E19" s="50">
        <v>-15597685</v>
      </c>
      <c r="F19" s="51">
        <v>4690769</v>
      </c>
      <c r="G19" s="52">
        <v>3258992</v>
      </c>
      <c r="H19" s="53">
        <v>582731</v>
      </c>
      <c r="I19" s="33">
        <f t="shared" si="0"/>
        <v>-130.07349488081084</v>
      </c>
      <c r="J19" s="34">
        <f t="shared" si="1"/>
        <v>-133.42997041702884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1800000</v>
      </c>
      <c r="D23" s="41">
        <v>1340000</v>
      </c>
      <c r="E23" s="41">
        <v>190972</v>
      </c>
      <c r="F23" s="41">
        <v>3800000</v>
      </c>
      <c r="G23" s="42">
        <v>150000</v>
      </c>
      <c r="H23" s="43">
        <v>125000</v>
      </c>
      <c r="I23" s="36">
        <f t="shared" si="0"/>
        <v>1889.8204972456697</v>
      </c>
      <c r="J23" s="23">
        <f t="shared" si="1"/>
        <v>-13.174604107933607</v>
      </c>
    </row>
    <row r="24" spans="1:10" x14ac:dyDescent="0.25">
      <c r="A24" s="9" t="s">
        <v>17</v>
      </c>
      <c r="B24" s="21" t="s">
        <v>33</v>
      </c>
      <c r="C24" s="41">
        <v>37675122</v>
      </c>
      <c r="D24" s="41">
        <v>50238610</v>
      </c>
      <c r="E24" s="41">
        <v>44882734</v>
      </c>
      <c r="F24" s="41">
        <v>46808547</v>
      </c>
      <c r="G24" s="42">
        <v>25808826</v>
      </c>
      <c r="H24" s="43">
        <v>26677752</v>
      </c>
      <c r="I24" s="36">
        <f t="shared" si="0"/>
        <v>4.2907657987144798</v>
      </c>
      <c r="J24" s="23">
        <f t="shared" si="1"/>
        <v>-15.920528006110167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39475122</v>
      </c>
      <c r="D26" s="44">
        <v>51578610</v>
      </c>
      <c r="E26" s="44">
        <v>45073706</v>
      </c>
      <c r="F26" s="44">
        <v>50608547</v>
      </c>
      <c r="G26" s="45">
        <v>25958826</v>
      </c>
      <c r="H26" s="46">
        <v>26802752</v>
      </c>
      <c r="I26" s="25">
        <f t="shared" si="0"/>
        <v>12.279533881682593</v>
      </c>
      <c r="J26" s="26">
        <f t="shared" si="1"/>
        <v>-15.908511474025545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5492700</v>
      </c>
      <c r="D29" s="41">
        <v>9097391</v>
      </c>
      <c r="E29" s="41">
        <v>4429249</v>
      </c>
      <c r="F29" s="41">
        <v>10181300</v>
      </c>
      <c r="G29" s="42">
        <v>3383850</v>
      </c>
      <c r="H29" s="43">
        <v>3536850</v>
      </c>
      <c r="I29" s="36">
        <f t="shared" si="0"/>
        <v>129.86515321220372</v>
      </c>
      <c r="J29" s="23">
        <f t="shared" si="1"/>
        <v>-7.2254516925184031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256258</v>
      </c>
      <c r="D31" s="41">
        <v>1440067</v>
      </c>
      <c r="E31" s="41">
        <v>1162789</v>
      </c>
      <c r="F31" s="41">
        <v>5341303</v>
      </c>
      <c r="G31" s="42">
        <v>6481754</v>
      </c>
      <c r="H31" s="43">
        <v>6716812</v>
      </c>
      <c r="I31" s="36">
        <f t="shared" si="0"/>
        <v>359.35272865498382</v>
      </c>
      <c r="J31" s="23">
        <f t="shared" si="1"/>
        <v>79.426847219187465</v>
      </c>
    </row>
    <row r="32" spans="1:10" x14ac:dyDescent="0.25">
      <c r="A32" s="9" t="s">
        <v>17</v>
      </c>
      <c r="B32" s="21" t="s">
        <v>34</v>
      </c>
      <c r="C32" s="41">
        <v>33726164</v>
      </c>
      <c r="D32" s="41">
        <v>41041152</v>
      </c>
      <c r="E32" s="41">
        <v>39481668</v>
      </c>
      <c r="F32" s="41">
        <v>35085944</v>
      </c>
      <c r="G32" s="42">
        <v>16093222</v>
      </c>
      <c r="H32" s="43">
        <v>16549090</v>
      </c>
      <c r="I32" s="36">
        <f t="shared" si="0"/>
        <v>-11.133582299511769</v>
      </c>
      <c r="J32" s="23">
        <f t="shared" si="1"/>
        <v>-25.161304543360931</v>
      </c>
    </row>
    <row r="33" spans="1:11" ht="13" thickBot="1" x14ac:dyDescent="0.3">
      <c r="A33" s="9" t="s">
        <v>17</v>
      </c>
      <c r="B33" s="37" t="s">
        <v>41</v>
      </c>
      <c r="C33" s="57">
        <v>39475122</v>
      </c>
      <c r="D33" s="57">
        <v>51578610</v>
      </c>
      <c r="E33" s="57">
        <v>45073706</v>
      </c>
      <c r="F33" s="57">
        <v>50608547</v>
      </c>
      <c r="G33" s="58">
        <v>25958826</v>
      </c>
      <c r="H33" s="59">
        <v>26802752</v>
      </c>
      <c r="I33" s="38">
        <f t="shared" si="0"/>
        <v>12.279533881682593</v>
      </c>
      <c r="J33" s="39">
        <f t="shared" si="1"/>
        <v>-15.908511474025545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45038700</v>
      </c>
      <c r="D8" s="41">
        <v>45038700</v>
      </c>
      <c r="E8" s="41">
        <v>45842392</v>
      </c>
      <c r="F8" s="41">
        <v>46713024</v>
      </c>
      <c r="G8" s="42">
        <v>46927908</v>
      </c>
      <c r="H8" s="43">
        <v>47134392</v>
      </c>
      <c r="I8" s="22">
        <f>IF(($E8       =0),0,((($F8       /$E8       )-1)*100))</f>
        <v>1.8991853653709923</v>
      </c>
      <c r="J8" s="23">
        <f>IF(($E8       =0),0,(((($H8       /$E8       )^(1/3))-1)*100))</f>
        <v>0.93076065546582321</v>
      </c>
    </row>
    <row r="9" spans="1:11" x14ac:dyDescent="0.25">
      <c r="A9" s="3" t="s">
        <v>17</v>
      </c>
      <c r="B9" s="21" t="s">
        <v>20</v>
      </c>
      <c r="C9" s="41">
        <v>2062872</v>
      </c>
      <c r="D9" s="41">
        <v>2062872</v>
      </c>
      <c r="E9" s="41">
        <v>1532926</v>
      </c>
      <c r="F9" s="41">
        <v>2153640</v>
      </c>
      <c r="G9" s="42">
        <v>2163552</v>
      </c>
      <c r="H9" s="43">
        <v>2173068</v>
      </c>
      <c r="I9" s="22">
        <f>IF(($E9       =0),0,((($F9       /$E9       )-1)*100))</f>
        <v>40.492104641711336</v>
      </c>
      <c r="J9" s="23">
        <f>IF(($E9       =0),0,(((($H9       /$E9       )^(1/3))-1)*100))</f>
        <v>12.335591236481713</v>
      </c>
    </row>
    <row r="10" spans="1:11" x14ac:dyDescent="0.25">
      <c r="A10" s="3" t="s">
        <v>17</v>
      </c>
      <c r="B10" s="21" t="s">
        <v>21</v>
      </c>
      <c r="C10" s="41">
        <v>156065428</v>
      </c>
      <c r="D10" s="41">
        <v>137553208</v>
      </c>
      <c r="E10" s="41">
        <v>135140077</v>
      </c>
      <c r="F10" s="41">
        <v>133434060</v>
      </c>
      <c r="G10" s="42">
        <v>134047860</v>
      </c>
      <c r="H10" s="43">
        <v>134637672</v>
      </c>
      <c r="I10" s="22">
        <f t="shared" ref="I10:I33" si="0">IF(($E10      =0),0,((($F10      /$E10      )-1)*100))</f>
        <v>-1.2624064140499214</v>
      </c>
      <c r="J10" s="23">
        <f t="shared" ref="J10:J33" si="1">IF(($E10      =0),0,(((($H10      /$E10      )^(1/3))-1)*100))</f>
        <v>-0.12407591952976471</v>
      </c>
    </row>
    <row r="11" spans="1:11" x14ac:dyDescent="0.25">
      <c r="A11" s="9" t="s">
        <v>17</v>
      </c>
      <c r="B11" s="24" t="s">
        <v>22</v>
      </c>
      <c r="C11" s="44">
        <v>203167000</v>
      </c>
      <c r="D11" s="44">
        <v>184654780</v>
      </c>
      <c r="E11" s="44">
        <v>182515395</v>
      </c>
      <c r="F11" s="44">
        <v>182300724</v>
      </c>
      <c r="G11" s="45">
        <v>183139320</v>
      </c>
      <c r="H11" s="46">
        <v>183945132</v>
      </c>
      <c r="I11" s="25">
        <f t="shared" si="0"/>
        <v>-0.1176180234001678</v>
      </c>
      <c r="J11" s="26">
        <f t="shared" si="1"/>
        <v>0.26043828142210401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31034430</v>
      </c>
      <c r="D13" s="41">
        <v>32834310</v>
      </c>
      <c r="E13" s="41">
        <v>53251294</v>
      </c>
      <c r="F13" s="41">
        <v>33624531</v>
      </c>
      <c r="G13" s="42">
        <v>34216775</v>
      </c>
      <c r="H13" s="43">
        <v>34805332</v>
      </c>
      <c r="I13" s="22">
        <f t="shared" si="0"/>
        <v>-36.856875252646446</v>
      </c>
      <c r="J13" s="23">
        <f t="shared" si="1"/>
        <v>-13.216224828084988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26775755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141661556</v>
      </c>
      <c r="D17" s="41">
        <v>145723179</v>
      </c>
      <c r="E17" s="41">
        <v>108052869</v>
      </c>
      <c r="F17" s="41">
        <v>122060292</v>
      </c>
      <c r="G17" s="42">
        <v>124645490</v>
      </c>
      <c r="H17" s="43">
        <v>126209574</v>
      </c>
      <c r="I17" s="29">
        <f t="shared" si="0"/>
        <v>12.963490122599142</v>
      </c>
      <c r="J17" s="30">
        <f t="shared" si="1"/>
        <v>5.3138119259984018</v>
      </c>
    </row>
    <row r="18" spans="1:10" x14ac:dyDescent="0.25">
      <c r="A18" s="3" t="s">
        <v>17</v>
      </c>
      <c r="B18" s="24" t="s">
        <v>28</v>
      </c>
      <c r="C18" s="44">
        <v>172695986</v>
      </c>
      <c r="D18" s="44">
        <v>205333244</v>
      </c>
      <c r="E18" s="44">
        <v>161304163</v>
      </c>
      <c r="F18" s="44">
        <v>155684823</v>
      </c>
      <c r="G18" s="45">
        <v>158862265</v>
      </c>
      <c r="H18" s="46">
        <v>161014906</v>
      </c>
      <c r="I18" s="25">
        <f t="shared" si="0"/>
        <v>-3.483691862311078</v>
      </c>
      <c r="J18" s="26">
        <f t="shared" si="1"/>
        <v>-5.9810416428529578E-2</v>
      </c>
    </row>
    <row r="19" spans="1:10" ht="23.25" customHeight="1" x14ac:dyDescent="0.25">
      <c r="A19" s="31" t="s">
        <v>17</v>
      </c>
      <c r="B19" s="32" t="s">
        <v>29</v>
      </c>
      <c r="C19" s="50">
        <v>30471014</v>
      </c>
      <c r="D19" s="50">
        <v>-20678464</v>
      </c>
      <c r="E19" s="50">
        <v>21211232</v>
      </c>
      <c r="F19" s="51">
        <v>26615901</v>
      </c>
      <c r="G19" s="52">
        <v>24277055</v>
      </c>
      <c r="H19" s="53">
        <v>22930226</v>
      </c>
      <c r="I19" s="33">
        <f t="shared" si="0"/>
        <v>25.480221988048601</v>
      </c>
      <c r="J19" s="34">
        <f t="shared" si="1"/>
        <v>2.6315324551688946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11130000</v>
      </c>
      <c r="D23" s="41">
        <v>11932600</v>
      </c>
      <c r="E23" s="41">
        <v>615902</v>
      </c>
      <c r="F23" s="41">
        <v>52644996</v>
      </c>
      <c r="G23" s="42">
        <v>53111622</v>
      </c>
      <c r="H23" s="43">
        <v>53564715</v>
      </c>
      <c r="I23" s="36">
        <f t="shared" si="0"/>
        <v>8447.6254339164334</v>
      </c>
      <c r="J23" s="23">
        <f t="shared" si="1"/>
        <v>343.0530473911183</v>
      </c>
    </row>
    <row r="24" spans="1:10" x14ac:dyDescent="0.25">
      <c r="A24" s="9" t="s">
        <v>17</v>
      </c>
      <c r="B24" s="21" t="s">
        <v>33</v>
      </c>
      <c r="C24" s="41">
        <v>24920998</v>
      </c>
      <c r="D24" s="41">
        <v>38170993</v>
      </c>
      <c r="E24" s="41">
        <v>8424341</v>
      </c>
      <c r="F24" s="41">
        <v>24750012</v>
      </c>
      <c r="G24" s="42">
        <v>24863880</v>
      </c>
      <c r="H24" s="43">
        <v>24973258</v>
      </c>
      <c r="I24" s="36">
        <f t="shared" si="0"/>
        <v>193.79166868957464</v>
      </c>
      <c r="J24" s="23">
        <f t="shared" si="1"/>
        <v>43.652466991876217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36050998</v>
      </c>
      <c r="D26" s="44">
        <v>50103593</v>
      </c>
      <c r="E26" s="44">
        <v>9040243</v>
      </c>
      <c r="F26" s="44">
        <v>77395008</v>
      </c>
      <c r="G26" s="45">
        <v>77975502</v>
      </c>
      <c r="H26" s="46">
        <v>78537973</v>
      </c>
      <c r="I26" s="25">
        <f t="shared" si="0"/>
        <v>756.11645616163196</v>
      </c>
      <c r="J26" s="26">
        <f t="shared" si="1"/>
        <v>105.57321500901575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2000000</v>
      </c>
      <c r="D29" s="41">
        <v>2000000</v>
      </c>
      <c r="E29" s="41">
        <v>860000</v>
      </c>
      <c r="F29" s="41">
        <v>25100000</v>
      </c>
      <c r="G29" s="42">
        <v>25215460</v>
      </c>
      <c r="H29" s="43">
        <v>25326425</v>
      </c>
      <c r="I29" s="36">
        <f t="shared" si="0"/>
        <v>2818.6046511627906</v>
      </c>
      <c r="J29" s="23">
        <f t="shared" si="1"/>
        <v>208.81032544700494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10322850</v>
      </c>
      <c r="D31" s="41">
        <v>10322850</v>
      </c>
      <c r="E31" s="41">
        <v>14017103</v>
      </c>
      <c r="F31" s="41">
        <v>21050000</v>
      </c>
      <c r="G31" s="42">
        <v>21146836</v>
      </c>
      <c r="H31" s="43">
        <v>21239874</v>
      </c>
      <c r="I31" s="36">
        <f t="shared" si="0"/>
        <v>50.173684248449902</v>
      </c>
      <c r="J31" s="23">
        <f t="shared" si="1"/>
        <v>14.858874719589576</v>
      </c>
    </row>
    <row r="32" spans="1:10" x14ac:dyDescent="0.25">
      <c r="A32" s="9" t="s">
        <v>17</v>
      </c>
      <c r="B32" s="21" t="s">
        <v>34</v>
      </c>
      <c r="C32" s="41">
        <v>31058148</v>
      </c>
      <c r="D32" s="41">
        <v>44110743</v>
      </c>
      <c r="E32" s="41">
        <v>18481766</v>
      </c>
      <c r="F32" s="41">
        <v>40750504</v>
      </c>
      <c r="G32" s="42">
        <v>41162426</v>
      </c>
      <c r="H32" s="43">
        <v>41562910</v>
      </c>
      <c r="I32" s="36">
        <f t="shared" si="0"/>
        <v>120.49031461603832</v>
      </c>
      <c r="J32" s="23">
        <f t="shared" si="1"/>
        <v>31.014941269762943</v>
      </c>
    </row>
    <row r="33" spans="1:11" ht="13" thickBot="1" x14ac:dyDescent="0.3">
      <c r="A33" s="9" t="s">
        <v>17</v>
      </c>
      <c r="B33" s="37" t="s">
        <v>41</v>
      </c>
      <c r="C33" s="57">
        <v>43380998</v>
      </c>
      <c r="D33" s="57">
        <v>56433593</v>
      </c>
      <c r="E33" s="57">
        <v>33358869</v>
      </c>
      <c r="F33" s="57">
        <v>86900504</v>
      </c>
      <c r="G33" s="58">
        <v>87524722</v>
      </c>
      <c r="H33" s="59">
        <v>88129209</v>
      </c>
      <c r="I33" s="38">
        <f t="shared" si="0"/>
        <v>160.5019492717214</v>
      </c>
      <c r="J33" s="39">
        <f t="shared" si="1"/>
        <v>38.240782922287188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45011634</v>
      </c>
      <c r="D9" s="41">
        <v>45011634</v>
      </c>
      <c r="E9" s="41">
        <v>30966577</v>
      </c>
      <c r="F9" s="41">
        <v>37405000</v>
      </c>
      <c r="G9" s="42">
        <v>39125630</v>
      </c>
      <c r="H9" s="43">
        <v>40847158</v>
      </c>
      <c r="I9" s="22">
        <f>IF(($E9       =0),0,((($F9       /$E9       )-1)*100))</f>
        <v>20.791523066950536</v>
      </c>
      <c r="J9" s="23">
        <f>IF(($E9       =0),0,(((($H9       /$E9       )^(1/3))-1)*100))</f>
        <v>9.6704303959871183</v>
      </c>
    </row>
    <row r="10" spans="1:11" x14ac:dyDescent="0.25">
      <c r="A10" s="3" t="s">
        <v>17</v>
      </c>
      <c r="B10" s="21" t="s">
        <v>21</v>
      </c>
      <c r="C10" s="41">
        <v>284775404</v>
      </c>
      <c r="D10" s="41">
        <v>310166474</v>
      </c>
      <c r="E10" s="41">
        <v>242604401</v>
      </c>
      <c r="F10" s="41">
        <v>289450154</v>
      </c>
      <c r="G10" s="42">
        <v>302717405</v>
      </c>
      <c r="H10" s="43">
        <v>316086564</v>
      </c>
      <c r="I10" s="22">
        <f t="shared" ref="I10:I33" si="0">IF(($E10      =0),0,((($F10      /$E10      )-1)*100))</f>
        <v>19.309523160711329</v>
      </c>
      <c r="J10" s="23">
        <f t="shared" ref="J10:J33" si="1">IF(($E10      =0),0,(((($H10      /$E10      )^(1/3))-1)*100))</f>
        <v>9.2200707474969334</v>
      </c>
    </row>
    <row r="11" spans="1:11" x14ac:dyDescent="0.25">
      <c r="A11" s="9" t="s">
        <v>17</v>
      </c>
      <c r="B11" s="24" t="s">
        <v>22</v>
      </c>
      <c r="C11" s="44">
        <v>329787038</v>
      </c>
      <c r="D11" s="44">
        <v>355178108</v>
      </c>
      <c r="E11" s="44">
        <v>273570978</v>
      </c>
      <c r="F11" s="44">
        <v>326855154</v>
      </c>
      <c r="G11" s="45">
        <v>341843035</v>
      </c>
      <c r="H11" s="46">
        <v>356933722</v>
      </c>
      <c r="I11" s="25">
        <f t="shared" si="0"/>
        <v>19.477276569885269</v>
      </c>
      <c r="J11" s="26">
        <f t="shared" si="1"/>
        <v>9.2712352511032705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127232713</v>
      </c>
      <c r="D13" s="41">
        <v>130323031</v>
      </c>
      <c r="E13" s="41">
        <v>149374907</v>
      </c>
      <c r="F13" s="41">
        <v>135831565</v>
      </c>
      <c r="G13" s="42">
        <v>142079810</v>
      </c>
      <c r="H13" s="43">
        <v>148331325</v>
      </c>
      <c r="I13" s="22">
        <f t="shared" si="0"/>
        <v>-9.0666781134799308</v>
      </c>
      <c r="J13" s="23">
        <f t="shared" si="1"/>
        <v>-0.23342201316246536</v>
      </c>
    </row>
    <row r="14" spans="1:11" x14ac:dyDescent="0.25">
      <c r="A14" s="3" t="s">
        <v>17</v>
      </c>
      <c r="B14" s="21" t="s">
        <v>25</v>
      </c>
      <c r="C14" s="41">
        <v>8677674</v>
      </c>
      <c r="D14" s="41">
        <v>8677674</v>
      </c>
      <c r="E14" s="41">
        <v>0</v>
      </c>
      <c r="F14" s="41">
        <v>8677674</v>
      </c>
      <c r="G14" s="42">
        <v>9076847</v>
      </c>
      <c r="H14" s="43">
        <v>9476228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120704581</v>
      </c>
      <c r="D17" s="41">
        <v>157761086</v>
      </c>
      <c r="E17" s="41">
        <v>192695841</v>
      </c>
      <c r="F17" s="41">
        <v>159639646</v>
      </c>
      <c r="G17" s="42">
        <v>166966568</v>
      </c>
      <c r="H17" s="43">
        <v>174330327</v>
      </c>
      <c r="I17" s="29">
        <f t="shared" si="0"/>
        <v>-17.15459702111578</v>
      </c>
      <c r="J17" s="30">
        <f t="shared" si="1"/>
        <v>-3.283582534828311</v>
      </c>
    </row>
    <row r="18" spans="1:10" x14ac:dyDescent="0.25">
      <c r="A18" s="3" t="s">
        <v>17</v>
      </c>
      <c r="B18" s="24" t="s">
        <v>28</v>
      </c>
      <c r="C18" s="44">
        <v>256614968</v>
      </c>
      <c r="D18" s="44">
        <v>296761791</v>
      </c>
      <c r="E18" s="44">
        <v>342070748</v>
      </c>
      <c r="F18" s="44">
        <v>304148885</v>
      </c>
      <c r="G18" s="45">
        <v>318123225</v>
      </c>
      <c r="H18" s="46">
        <v>332137880</v>
      </c>
      <c r="I18" s="25">
        <f t="shared" si="0"/>
        <v>-11.085970730242034</v>
      </c>
      <c r="J18" s="26">
        <f t="shared" si="1"/>
        <v>-0.97743828955636491</v>
      </c>
    </row>
    <row r="19" spans="1:10" ht="23.25" customHeight="1" x14ac:dyDescent="0.25">
      <c r="A19" s="31" t="s">
        <v>17</v>
      </c>
      <c r="B19" s="32" t="s">
        <v>29</v>
      </c>
      <c r="C19" s="50">
        <v>73172070</v>
      </c>
      <c r="D19" s="50">
        <v>58416317</v>
      </c>
      <c r="E19" s="50">
        <v>-68499770</v>
      </c>
      <c r="F19" s="51">
        <v>22706269</v>
      </c>
      <c r="G19" s="52">
        <v>23719810</v>
      </c>
      <c r="H19" s="53">
        <v>24795842</v>
      </c>
      <c r="I19" s="33">
        <f t="shared" si="0"/>
        <v>-133.14794925588802</v>
      </c>
      <c r="J19" s="34">
        <f t="shared" si="1"/>
        <v>-171.26833001257563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739131</v>
      </c>
      <c r="D23" s="41">
        <v>739131</v>
      </c>
      <c r="E23" s="41">
        <v>605770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112527653</v>
      </c>
      <c r="D24" s="41">
        <v>112724410</v>
      </c>
      <c r="E24" s="41">
        <v>121683537</v>
      </c>
      <c r="F24" s="41">
        <v>126845781</v>
      </c>
      <c r="G24" s="42">
        <v>132553845</v>
      </c>
      <c r="H24" s="43">
        <v>148060068</v>
      </c>
      <c r="I24" s="36">
        <f t="shared" si="0"/>
        <v>4.2423520282780736</v>
      </c>
      <c r="J24" s="23">
        <f t="shared" si="1"/>
        <v>6.7583959454529774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113266784</v>
      </c>
      <c r="D26" s="44">
        <v>113463541</v>
      </c>
      <c r="E26" s="44">
        <v>122289307</v>
      </c>
      <c r="F26" s="44">
        <v>126845781</v>
      </c>
      <c r="G26" s="45">
        <v>132553845</v>
      </c>
      <c r="H26" s="46">
        <v>148060068</v>
      </c>
      <c r="I26" s="25">
        <f t="shared" si="0"/>
        <v>3.7259790833551687</v>
      </c>
      <c r="J26" s="26">
        <f t="shared" si="1"/>
        <v>6.5818252805063038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73913044</v>
      </c>
      <c r="D28" s="41">
        <v>74260870</v>
      </c>
      <c r="E28" s="41">
        <v>92365188</v>
      </c>
      <c r="F28" s="41">
        <v>92056214</v>
      </c>
      <c r="G28" s="42">
        <v>96198747</v>
      </c>
      <c r="H28" s="43">
        <v>110068990</v>
      </c>
      <c r="I28" s="36">
        <f t="shared" si="0"/>
        <v>-0.33451347492520211</v>
      </c>
      <c r="J28" s="23">
        <f t="shared" si="1"/>
        <v>6.0194518033799937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39353740</v>
      </c>
      <c r="D32" s="41">
        <v>39202671</v>
      </c>
      <c r="E32" s="41">
        <v>29924119</v>
      </c>
      <c r="F32" s="41">
        <v>34789567</v>
      </c>
      <c r="G32" s="42">
        <v>36355098</v>
      </c>
      <c r="H32" s="43">
        <v>37991078</v>
      </c>
      <c r="I32" s="36">
        <f t="shared" si="0"/>
        <v>16.259285695261404</v>
      </c>
      <c r="J32" s="23">
        <f t="shared" si="1"/>
        <v>8.281288383307972</v>
      </c>
    </row>
    <row r="33" spans="1:11" ht="13" thickBot="1" x14ac:dyDescent="0.3">
      <c r="A33" s="9" t="s">
        <v>17</v>
      </c>
      <c r="B33" s="37" t="s">
        <v>41</v>
      </c>
      <c r="C33" s="57">
        <v>113266784</v>
      </c>
      <c r="D33" s="57">
        <v>113463541</v>
      </c>
      <c r="E33" s="57">
        <v>122289307</v>
      </c>
      <c r="F33" s="57">
        <v>126845781</v>
      </c>
      <c r="G33" s="58">
        <v>132553845</v>
      </c>
      <c r="H33" s="59">
        <v>148060068</v>
      </c>
      <c r="I33" s="38">
        <f t="shared" si="0"/>
        <v>3.7259790833551687</v>
      </c>
      <c r="J33" s="39">
        <f t="shared" si="1"/>
        <v>6.5818252805063038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34448111</v>
      </c>
      <c r="D8" s="41">
        <v>34448111</v>
      </c>
      <c r="E8" s="41">
        <v>32567029</v>
      </c>
      <c r="F8" s="41">
        <v>35963906</v>
      </c>
      <c r="G8" s="42">
        <v>37582282</v>
      </c>
      <c r="H8" s="43">
        <v>38521838</v>
      </c>
      <c r="I8" s="22">
        <f>IF(($E8       =0),0,((($F8       /$E8       )-1)*100))</f>
        <v>10.430417217364219</v>
      </c>
      <c r="J8" s="23">
        <f>IF(($E8       =0),0,(((($H8       /$E8       )^(1/3))-1)*100))</f>
        <v>5.7571210652788363</v>
      </c>
    </row>
    <row r="9" spans="1:11" x14ac:dyDescent="0.25">
      <c r="A9" s="3" t="s">
        <v>17</v>
      </c>
      <c r="B9" s="21" t="s">
        <v>20</v>
      </c>
      <c r="C9" s="41">
        <v>61034616</v>
      </c>
      <c r="D9" s="41">
        <v>61034616</v>
      </c>
      <c r="E9" s="41">
        <v>45601554</v>
      </c>
      <c r="F9" s="41">
        <v>68687949</v>
      </c>
      <c r="G9" s="42">
        <v>77073576</v>
      </c>
      <c r="H9" s="43">
        <v>86412589</v>
      </c>
      <c r="I9" s="22">
        <f>IF(($E9       =0),0,((($F9       /$E9       )-1)*100))</f>
        <v>50.626333918357247</v>
      </c>
      <c r="J9" s="23">
        <f>IF(($E9       =0),0,(((($H9       /$E9       )^(1/3))-1)*100))</f>
        <v>23.746367163566994</v>
      </c>
    </row>
    <row r="10" spans="1:11" x14ac:dyDescent="0.25">
      <c r="A10" s="3" t="s">
        <v>17</v>
      </c>
      <c r="B10" s="21" t="s">
        <v>21</v>
      </c>
      <c r="C10" s="41">
        <v>143120739</v>
      </c>
      <c r="D10" s="41">
        <v>143120739</v>
      </c>
      <c r="E10" s="41">
        <v>130907162</v>
      </c>
      <c r="F10" s="41">
        <v>144186164</v>
      </c>
      <c r="G10" s="42">
        <v>143697546</v>
      </c>
      <c r="H10" s="43">
        <v>149478406</v>
      </c>
      <c r="I10" s="22">
        <f t="shared" ref="I10:I33" si="0">IF(($E10      =0),0,((($F10      /$E10      )-1)*100))</f>
        <v>10.143831549873482</v>
      </c>
      <c r="J10" s="23">
        <f t="shared" ref="J10:J33" si="1">IF(($E10      =0),0,(((($H10      /$E10      )^(1/3))-1)*100))</f>
        <v>4.5213515217615186</v>
      </c>
    </row>
    <row r="11" spans="1:11" x14ac:dyDescent="0.25">
      <c r="A11" s="9" t="s">
        <v>17</v>
      </c>
      <c r="B11" s="24" t="s">
        <v>22</v>
      </c>
      <c r="C11" s="44">
        <v>238603466</v>
      </c>
      <c r="D11" s="44">
        <v>238603466</v>
      </c>
      <c r="E11" s="44">
        <v>209075745</v>
      </c>
      <c r="F11" s="44">
        <v>248838019</v>
      </c>
      <c r="G11" s="45">
        <v>258353404</v>
      </c>
      <c r="H11" s="46">
        <v>274412833</v>
      </c>
      <c r="I11" s="25">
        <f t="shared" si="0"/>
        <v>19.018119007539582</v>
      </c>
      <c r="J11" s="26">
        <f t="shared" si="1"/>
        <v>9.4881005468503865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88010129</v>
      </c>
      <c r="D13" s="41">
        <v>88010129</v>
      </c>
      <c r="E13" s="41">
        <v>88358612</v>
      </c>
      <c r="F13" s="41">
        <v>89223694</v>
      </c>
      <c r="G13" s="42">
        <v>92039503</v>
      </c>
      <c r="H13" s="43">
        <v>95703744</v>
      </c>
      <c r="I13" s="22">
        <f t="shared" si="0"/>
        <v>0.97905793268910912</v>
      </c>
      <c r="J13" s="23">
        <f t="shared" si="1"/>
        <v>2.6975337626551799</v>
      </c>
    </row>
    <row r="14" spans="1:11" x14ac:dyDescent="0.25">
      <c r="A14" s="3" t="s">
        <v>17</v>
      </c>
      <c r="B14" s="21" t="s">
        <v>25</v>
      </c>
      <c r="C14" s="41">
        <v>7099000</v>
      </c>
      <c r="D14" s="41">
        <v>7099000</v>
      </c>
      <c r="E14" s="41">
        <v>0</v>
      </c>
      <c r="F14" s="41">
        <v>4411356</v>
      </c>
      <c r="G14" s="42">
        <v>4609867</v>
      </c>
      <c r="H14" s="43">
        <v>4725114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50446133</v>
      </c>
      <c r="D16" s="41">
        <v>50446128</v>
      </c>
      <c r="E16" s="41">
        <v>48446667</v>
      </c>
      <c r="F16" s="41">
        <v>50716204</v>
      </c>
      <c r="G16" s="42">
        <v>52945717</v>
      </c>
      <c r="H16" s="43">
        <v>54269360</v>
      </c>
      <c r="I16" s="22">
        <f t="shared" si="0"/>
        <v>4.684609160006814</v>
      </c>
      <c r="J16" s="23">
        <f t="shared" si="1"/>
        <v>3.8556827830122931</v>
      </c>
    </row>
    <row r="17" spans="1:10" x14ac:dyDescent="0.25">
      <c r="A17" s="3" t="s">
        <v>17</v>
      </c>
      <c r="B17" s="21" t="s">
        <v>27</v>
      </c>
      <c r="C17" s="41">
        <v>91565059</v>
      </c>
      <c r="D17" s="41">
        <v>90137464</v>
      </c>
      <c r="E17" s="41">
        <v>60298408</v>
      </c>
      <c r="F17" s="41">
        <v>81705779</v>
      </c>
      <c r="G17" s="42">
        <v>90266135</v>
      </c>
      <c r="H17" s="43">
        <v>92493597</v>
      </c>
      <c r="I17" s="29">
        <f t="shared" si="0"/>
        <v>35.502381754423773</v>
      </c>
      <c r="J17" s="30">
        <f t="shared" si="1"/>
        <v>15.32813642425257</v>
      </c>
    </row>
    <row r="18" spans="1:10" x14ac:dyDescent="0.25">
      <c r="A18" s="3" t="s">
        <v>17</v>
      </c>
      <c r="B18" s="24" t="s">
        <v>28</v>
      </c>
      <c r="C18" s="44">
        <v>237120321</v>
      </c>
      <c r="D18" s="44">
        <v>235692721</v>
      </c>
      <c r="E18" s="44">
        <v>197103687</v>
      </c>
      <c r="F18" s="44">
        <v>226057033</v>
      </c>
      <c r="G18" s="45">
        <v>239861222</v>
      </c>
      <c r="H18" s="46">
        <v>247191815</v>
      </c>
      <c r="I18" s="25">
        <f t="shared" si="0"/>
        <v>14.689398478882843</v>
      </c>
      <c r="J18" s="26">
        <f t="shared" si="1"/>
        <v>7.8399752126918854</v>
      </c>
    </row>
    <row r="19" spans="1:10" ht="23.25" customHeight="1" x14ac:dyDescent="0.25">
      <c r="A19" s="31" t="s">
        <v>17</v>
      </c>
      <c r="B19" s="32" t="s">
        <v>29</v>
      </c>
      <c r="C19" s="50">
        <v>1483145</v>
      </c>
      <c r="D19" s="50">
        <v>2910745</v>
      </c>
      <c r="E19" s="50">
        <v>11972058</v>
      </c>
      <c r="F19" s="51">
        <v>22780986</v>
      </c>
      <c r="G19" s="52">
        <v>18492182</v>
      </c>
      <c r="H19" s="53">
        <v>27221018</v>
      </c>
      <c r="I19" s="33">
        <f t="shared" si="0"/>
        <v>90.284627755729204</v>
      </c>
      <c r="J19" s="34">
        <f t="shared" si="1"/>
        <v>31.495790488937359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1768500</v>
      </c>
      <c r="D23" s="41">
        <v>1768500</v>
      </c>
      <c r="E23" s="41">
        <v>401805</v>
      </c>
      <c r="F23" s="41">
        <v>846314</v>
      </c>
      <c r="G23" s="42">
        <v>884399</v>
      </c>
      <c r="H23" s="43">
        <v>906509</v>
      </c>
      <c r="I23" s="36">
        <f t="shared" si="0"/>
        <v>110.62804096514478</v>
      </c>
      <c r="J23" s="23">
        <f t="shared" si="1"/>
        <v>31.155224296494023</v>
      </c>
    </row>
    <row r="24" spans="1:10" x14ac:dyDescent="0.25">
      <c r="A24" s="9" t="s">
        <v>17</v>
      </c>
      <c r="B24" s="21" t="s">
        <v>33</v>
      </c>
      <c r="C24" s="41">
        <v>22812739</v>
      </c>
      <c r="D24" s="41">
        <v>22812739</v>
      </c>
      <c r="E24" s="41">
        <v>24429731</v>
      </c>
      <c r="F24" s="41">
        <v>17296651</v>
      </c>
      <c r="G24" s="42">
        <v>22939000</v>
      </c>
      <c r="H24" s="43">
        <v>23820000</v>
      </c>
      <c r="I24" s="36">
        <f t="shared" si="0"/>
        <v>-29.198356707243324</v>
      </c>
      <c r="J24" s="23">
        <f t="shared" si="1"/>
        <v>-0.83897116889418699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24581239</v>
      </c>
      <c r="D26" s="44">
        <v>24581239</v>
      </c>
      <c r="E26" s="44">
        <v>24831536</v>
      </c>
      <c r="F26" s="44">
        <v>18142965</v>
      </c>
      <c r="G26" s="45">
        <v>23823399</v>
      </c>
      <c r="H26" s="46">
        <v>24726509</v>
      </c>
      <c r="I26" s="25">
        <f t="shared" si="0"/>
        <v>-26.935792453596108</v>
      </c>
      <c r="J26" s="26">
        <f t="shared" si="1"/>
        <v>-0.14118528193812763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6741739</v>
      </c>
      <c r="D29" s="41">
        <v>6741739</v>
      </c>
      <c r="E29" s="41">
        <v>6741738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12242064</v>
      </c>
      <c r="D31" s="41">
        <v>12242064</v>
      </c>
      <c r="E31" s="41">
        <v>14513388</v>
      </c>
      <c r="F31" s="41">
        <v>7703551</v>
      </c>
      <c r="G31" s="42">
        <v>22939000</v>
      </c>
      <c r="H31" s="43">
        <v>23820000</v>
      </c>
      <c r="I31" s="36">
        <f t="shared" si="0"/>
        <v>-46.92107039376333</v>
      </c>
      <c r="J31" s="23">
        <f t="shared" si="1"/>
        <v>17.957162556170836</v>
      </c>
    </row>
    <row r="32" spans="1:10" x14ac:dyDescent="0.25">
      <c r="A32" s="9" t="s">
        <v>17</v>
      </c>
      <c r="B32" s="21" t="s">
        <v>34</v>
      </c>
      <c r="C32" s="41">
        <v>5597436</v>
      </c>
      <c r="D32" s="41">
        <v>5597436</v>
      </c>
      <c r="E32" s="41">
        <v>3576410</v>
      </c>
      <c r="F32" s="41">
        <v>10439414</v>
      </c>
      <c r="G32" s="42">
        <v>884399</v>
      </c>
      <c r="H32" s="43">
        <v>906509</v>
      </c>
      <c r="I32" s="36">
        <f t="shared" si="0"/>
        <v>191.89645482481038</v>
      </c>
      <c r="J32" s="23">
        <f t="shared" si="1"/>
        <v>-36.71390873132232</v>
      </c>
    </row>
    <row r="33" spans="1:11" ht="13" thickBot="1" x14ac:dyDescent="0.3">
      <c r="A33" s="9" t="s">
        <v>17</v>
      </c>
      <c r="B33" s="37" t="s">
        <v>41</v>
      </c>
      <c r="C33" s="57">
        <v>24581239</v>
      </c>
      <c r="D33" s="57">
        <v>24581239</v>
      </c>
      <c r="E33" s="57">
        <v>24831536</v>
      </c>
      <c r="F33" s="57">
        <v>18142965</v>
      </c>
      <c r="G33" s="58">
        <v>23823399</v>
      </c>
      <c r="H33" s="59">
        <v>24726509</v>
      </c>
      <c r="I33" s="38">
        <f t="shared" si="0"/>
        <v>-26.935792453596108</v>
      </c>
      <c r="J33" s="39">
        <f t="shared" si="1"/>
        <v>-0.14118528193812763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48254922</v>
      </c>
      <c r="D8" s="41">
        <v>48254922</v>
      </c>
      <c r="E8" s="41">
        <v>48208404</v>
      </c>
      <c r="F8" s="41">
        <v>50378138</v>
      </c>
      <c r="G8" s="42">
        <v>52645155</v>
      </c>
      <c r="H8" s="43">
        <v>53961284</v>
      </c>
      <c r="I8" s="22">
        <f>IF(($E8       =0),0,((($F8       /$E8       )-1)*100))</f>
        <v>4.5007380870770941</v>
      </c>
      <c r="J8" s="23">
        <f>IF(($E8       =0),0,(((($H8       /$E8       )^(1/3))-1)*100))</f>
        <v>3.8292795183078487</v>
      </c>
    </row>
    <row r="9" spans="1:11" x14ac:dyDescent="0.25">
      <c r="A9" s="3" t="s">
        <v>17</v>
      </c>
      <c r="B9" s="21" t="s">
        <v>20</v>
      </c>
      <c r="C9" s="41">
        <v>67024253</v>
      </c>
      <c r="D9" s="41">
        <v>83208885</v>
      </c>
      <c r="E9" s="41">
        <v>84164434</v>
      </c>
      <c r="F9" s="41">
        <v>98252437</v>
      </c>
      <c r="G9" s="42">
        <v>112215183</v>
      </c>
      <c r="H9" s="43">
        <v>116991879</v>
      </c>
      <c r="I9" s="22">
        <f>IF(($E9       =0),0,((($F9       /$E9       )-1)*100))</f>
        <v>16.738665408241204</v>
      </c>
      <c r="J9" s="23">
        <f>IF(($E9       =0),0,(((($H9       /$E9       )^(1/3))-1)*100))</f>
        <v>11.602957338452825</v>
      </c>
    </row>
    <row r="10" spans="1:11" x14ac:dyDescent="0.25">
      <c r="A10" s="3" t="s">
        <v>17</v>
      </c>
      <c r="B10" s="21" t="s">
        <v>21</v>
      </c>
      <c r="C10" s="41">
        <v>222785579</v>
      </c>
      <c r="D10" s="41">
        <v>221947746</v>
      </c>
      <c r="E10" s="41">
        <v>220317468</v>
      </c>
      <c r="F10" s="41">
        <v>236021387</v>
      </c>
      <c r="G10" s="42">
        <v>224639373</v>
      </c>
      <c r="H10" s="43">
        <v>234708441</v>
      </c>
      <c r="I10" s="22">
        <f t="shared" ref="I10:I33" si="0">IF(($E10      =0),0,((($F10      /$E10      )-1)*100))</f>
        <v>7.1278592399219187</v>
      </c>
      <c r="J10" s="23">
        <f t="shared" ref="J10:J33" si="1">IF(($E10      =0),0,(((($H10      /$E10      )^(1/3))-1)*100))</f>
        <v>2.1315506150225927</v>
      </c>
    </row>
    <row r="11" spans="1:11" x14ac:dyDescent="0.25">
      <c r="A11" s="9" t="s">
        <v>17</v>
      </c>
      <c r="B11" s="24" t="s">
        <v>22</v>
      </c>
      <c r="C11" s="44">
        <v>338064754</v>
      </c>
      <c r="D11" s="44">
        <v>353411553</v>
      </c>
      <c r="E11" s="44">
        <v>352690306</v>
      </c>
      <c r="F11" s="44">
        <v>384651962</v>
      </c>
      <c r="G11" s="45">
        <v>389499711</v>
      </c>
      <c r="H11" s="46">
        <v>405661604</v>
      </c>
      <c r="I11" s="25">
        <f t="shared" si="0"/>
        <v>9.0622439733288207</v>
      </c>
      <c r="J11" s="26">
        <f t="shared" si="1"/>
        <v>4.7747886744314849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145244163</v>
      </c>
      <c r="D13" s="41">
        <v>144536590</v>
      </c>
      <c r="E13" s="41">
        <v>141325167</v>
      </c>
      <c r="F13" s="41">
        <v>155346152</v>
      </c>
      <c r="G13" s="42">
        <v>155493907</v>
      </c>
      <c r="H13" s="43">
        <v>158951406</v>
      </c>
      <c r="I13" s="22">
        <f t="shared" si="0"/>
        <v>9.9210815013577971</v>
      </c>
      <c r="J13" s="23">
        <f t="shared" si="1"/>
        <v>3.995597744493784</v>
      </c>
    </row>
    <row r="14" spans="1:11" x14ac:dyDescent="0.25">
      <c r="A14" s="3" t="s">
        <v>17</v>
      </c>
      <c r="B14" s="21" t="s">
        <v>25</v>
      </c>
      <c r="C14" s="41">
        <v>5859647</v>
      </c>
      <c r="D14" s="41">
        <v>5859647</v>
      </c>
      <c r="E14" s="41">
        <v>5859648</v>
      </c>
      <c r="F14" s="41">
        <v>6117471</v>
      </c>
      <c r="G14" s="42">
        <v>6392758</v>
      </c>
      <c r="H14" s="43">
        <v>6552576</v>
      </c>
      <c r="I14" s="22">
        <f t="shared" si="0"/>
        <v>4.3999741964022343</v>
      </c>
      <c r="J14" s="23">
        <f t="shared" si="1"/>
        <v>3.79589537998688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47068202</v>
      </c>
      <c r="D16" s="41">
        <v>48005559</v>
      </c>
      <c r="E16" s="41">
        <v>44719042</v>
      </c>
      <c r="F16" s="41">
        <v>53439789</v>
      </c>
      <c r="G16" s="42">
        <v>55844579</v>
      </c>
      <c r="H16" s="43">
        <v>58357585</v>
      </c>
      <c r="I16" s="22">
        <f t="shared" si="0"/>
        <v>19.501193697306853</v>
      </c>
      <c r="J16" s="23">
        <f t="shared" si="1"/>
        <v>9.2785540813486556</v>
      </c>
    </row>
    <row r="17" spans="1:10" x14ac:dyDescent="0.25">
      <c r="A17" s="3" t="s">
        <v>17</v>
      </c>
      <c r="B17" s="21" t="s">
        <v>27</v>
      </c>
      <c r="C17" s="41">
        <v>132008690</v>
      </c>
      <c r="D17" s="41">
        <v>144393414</v>
      </c>
      <c r="E17" s="41">
        <v>150523105</v>
      </c>
      <c r="F17" s="41">
        <v>165486852</v>
      </c>
      <c r="G17" s="42">
        <v>161800212</v>
      </c>
      <c r="H17" s="43">
        <v>166378152</v>
      </c>
      <c r="I17" s="29">
        <f t="shared" si="0"/>
        <v>9.9411628533705887</v>
      </c>
      <c r="J17" s="30">
        <f t="shared" si="1"/>
        <v>3.3945647299051362</v>
      </c>
    </row>
    <row r="18" spans="1:10" x14ac:dyDescent="0.25">
      <c r="A18" s="3" t="s">
        <v>17</v>
      </c>
      <c r="B18" s="24" t="s">
        <v>28</v>
      </c>
      <c r="C18" s="44">
        <v>330180702</v>
      </c>
      <c r="D18" s="44">
        <v>342795210</v>
      </c>
      <c r="E18" s="44">
        <v>342426962</v>
      </c>
      <c r="F18" s="44">
        <v>380390264</v>
      </c>
      <c r="G18" s="45">
        <v>379531456</v>
      </c>
      <c r="H18" s="46">
        <v>390239719</v>
      </c>
      <c r="I18" s="25">
        <f t="shared" si="0"/>
        <v>11.086539967025132</v>
      </c>
      <c r="J18" s="26">
        <f t="shared" si="1"/>
        <v>4.4530612316130425</v>
      </c>
    </row>
    <row r="19" spans="1:10" ht="23.25" customHeight="1" x14ac:dyDescent="0.25">
      <c r="A19" s="31" t="s">
        <v>17</v>
      </c>
      <c r="B19" s="32" t="s">
        <v>29</v>
      </c>
      <c r="C19" s="50">
        <v>7884052</v>
      </c>
      <c r="D19" s="50">
        <v>10616343</v>
      </c>
      <c r="E19" s="50">
        <v>10263344</v>
      </c>
      <c r="F19" s="51">
        <v>4261698</v>
      </c>
      <c r="G19" s="52">
        <v>9968255</v>
      </c>
      <c r="H19" s="53">
        <v>15421885</v>
      </c>
      <c r="I19" s="33">
        <f t="shared" si="0"/>
        <v>-58.476516036098957</v>
      </c>
      <c r="J19" s="34">
        <f t="shared" si="1"/>
        <v>14.537981403163801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6921740</v>
      </c>
      <c r="D23" s="41">
        <v>15209582</v>
      </c>
      <c r="E23" s="41">
        <v>13933445</v>
      </c>
      <c r="F23" s="41">
        <v>10004450</v>
      </c>
      <c r="G23" s="42">
        <v>8451957</v>
      </c>
      <c r="H23" s="43">
        <v>20073912</v>
      </c>
      <c r="I23" s="36">
        <f t="shared" si="0"/>
        <v>-28.198302716951908</v>
      </c>
      <c r="J23" s="23">
        <f t="shared" si="1"/>
        <v>12.9426142768178</v>
      </c>
    </row>
    <row r="24" spans="1:10" x14ac:dyDescent="0.25">
      <c r="A24" s="9" t="s">
        <v>17</v>
      </c>
      <c r="B24" s="21" t="s">
        <v>33</v>
      </c>
      <c r="C24" s="41">
        <v>49961044</v>
      </c>
      <c r="D24" s="41">
        <v>56461672</v>
      </c>
      <c r="E24" s="41">
        <v>48441404</v>
      </c>
      <c r="F24" s="41">
        <v>45749217</v>
      </c>
      <c r="G24" s="42">
        <v>47990391</v>
      </c>
      <c r="H24" s="43">
        <v>49289826</v>
      </c>
      <c r="I24" s="36">
        <f t="shared" si="0"/>
        <v>-5.5576155472289779</v>
      </c>
      <c r="J24" s="23">
        <f t="shared" si="1"/>
        <v>0.58043764936592801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56882784</v>
      </c>
      <c r="D26" s="44">
        <v>71671254</v>
      </c>
      <c r="E26" s="44">
        <v>62374849</v>
      </c>
      <c r="F26" s="44">
        <v>55753667</v>
      </c>
      <c r="G26" s="45">
        <v>56442348</v>
      </c>
      <c r="H26" s="46">
        <v>69363738</v>
      </c>
      <c r="I26" s="25">
        <f t="shared" si="0"/>
        <v>-10.615147140476445</v>
      </c>
      <c r="J26" s="26">
        <f t="shared" si="1"/>
        <v>3.6034761496265499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1538565</v>
      </c>
      <c r="E29" s="41">
        <v>1538565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18107018</v>
      </c>
      <c r="D31" s="41">
        <v>8978941</v>
      </c>
      <c r="E31" s="41">
        <v>8181186</v>
      </c>
      <c r="F31" s="41">
        <v>13219489</v>
      </c>
      <c r="G31" s="42">
        <v>2608696</v>
      </c>
      <c r="H31" s="43">
        <v>5521739</v>
      </c>
      <c r="I31" s="36">
        <f t="shared" si="0"/>
        <v>61.584017280624103</v>
      </c>
      <c r="J31" s="23">
        <f t="shared" si="1"/>
        <v>-12.282441320569736</v>
      </c>
    </row>
    <row r="32" spans="1:10" x14ac:dyDescent="0.25">
      <c r="A32" s="9" t="s">
        <v>17</v>
      </c>
      <c r="B32" s="21" t="s">
        <v>34</v>
      </c>
      <c r="C32" s="41">
        <v>38775766</v>
      </c>
      <c r="D32" s="41">
        <v>61153748</v>
      </c>
      <c r="E32" s="41">
        <v>52655098</v>
      </c>
      <c r="F32" s="41">
        <v>42534178</v>
      </c>
      <c r="G32" s="42">
        <v>53833652</v>
      </c>
      <c r="H32" s="43">
        <v>63841999</v>
      </c>
      <c r="I32" s="36">
        <f t="shared" si="0"/>
        <v>-19.221158794538752</v>
      </c>
      <c r="J32" s="23">
        <f t="shared" si="1"/>
        <v>6.6322771854273377</v>
      </c>
    </row>
    <row r="33" spans="1:11" ht="13" thickBot="1" x14ac:dyDescent="0.3">
      <c r="A33" s="9" t="s">
        <v>17</v>
      </c>
      <c r="B33" s="37" t="s">
        <v>41</v>
      </c>
      <c r="C33" s="57">
        <v>56882784</v>
      </c>
      <c r="D33" s="57">
        <v>71671254</v>
      </c>
      <c r="E33" s="57">
        <v>62374849</v>
      </c>
      <c r="F33" s="57">
        <v>55753667</v>
      </c>
      <c r="G33" s="58">
        <v>56442348</v>
      </c>
      <c r="H33" s="59">
        <v>69363738</v>
      </c>
      <c r="I33" s="38">
        <f t="shared" si="0"/>
        <v>-10.615147140476445</v>
      </c>
      <c r="J33" s="39">
        <f t="shared" si="1"/>
        <v>3.6034761496265499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157000000</v>
      </c>
      <c r="D8" s="41">
        <v>140399887</v>
      </c>
      <c r="E8" s="41">
        <v>138259326</v>
      </c>
      <c r="F8" s="41">
        <v>167998655</v>
      </c>
      <c r="G8" s="42">
        <v>175558656</v>
      </c>
      <c r="H8" s="43">
        <v>179947644</v>
      </c>
      <c r="I8" s="22">
        <f>IF(($E8       =0),0,((($F8       /$E8       )-1)*100))</f>
        <v>21.509817717468117</v>
      </c>
      <c r="J8" s="23">
        <f>IF(($E8       =0),0,(((($H8       /$E8       )^(1/3))-1)*100))</f>
        <v>9.1818821041977472</v>
      </c>
    </row>
    <row r="9" spans="1:11" x14ac:dyDescent="0.25">
      <c r="A9" s="3" t="s">
        <v>17</v>
      </c>
      <c r="B9" s="21" t="s">
        <v>20</v>
      </c>
      <c r="C9" s="41">
        <v>353344351</v>
      </c>
      <c r="D9" s="41">
        <v>499201227</v>
      </c>
      <c r="E9" s="41">
        <v>448527614</v>
      </c>
      <c r="F9" s="41">
        <v>568023362</v>
      </c>
      <c r="G9" s="42">
        <v>648022380</v>
      </c>
      <c r="H9" s="43">
        <v>688260540</v>
      </c>
      <c r="I9" s="22">
        <f>IF(($E9       =0),0,((($F9       /$E9       )-1)*100))</f>
        <v>26.641781747689674</v>
      </c>
      <c r="J9" s="23">
        <f>IF(($E9       =0),0,(((($H9       /$E9       )^(1/3))-1)*100))</f>
        <v>15.342110827066314</v>
      </c>
    </row>
    <row r="10" spans="1:11" x14ac:dyDescent="0.25">
      <c r="A10" s="3" t="s">
        <v>17</v>
      </c>
      <c r="B10" s="21" t="s">
        <v>21</v>
      </c>
      <c r="C10" s="41">
        <v>244678298</v>
      </c>
      <c r="D10" s="41">
        <v>358464960</v>
      </c>
      <c r="E10" s="41">
        <v>286267806</v>
      </c>
      <c r="F10" s="41">
        <v>404619820</v>
      </c>
      <c r="G10" s="42">
        <v>373824996</v>
      </c>
      <c r="H10" s="43">
        <v>387794784</v>
      </c>
      <c r="I10" s="22">
        <f t="shared" ref="I10:I33" si="0">IF(($E10      =0),0,((($F10      /$E10      )-1)*100))</f>
        <v>41.343110024743758</v>
      </c>
      <c r="J10" s="23">
        <f t="shared" ref="J10:J33" si="1">IF(($E10      =0),0,(((($H10      /$E10      )^(1/3))-1)*100))</f>
        <v>10.647893747816539</v>
      </c>
    </row>
    <row r="11" spans="1:11" x14ac:dyDescent="0.25">
      <c r="A11" s="9" t="s">
        <v>17</v>
      </c>
      <c r="B11" s="24" t="s">
        <v>22</v>
      </c>
      <c r="C11" s="44">
        <v>755022649</v>
      </c>
      <c r="D11" s="44">
        <v>998066074</v>
      </c>
      <c r="E11" s="44">
        <v>873054746</v>
      </c>
      <c r="F11" s="44">
        <v>1140641837</v>
      </c>
      <c r="G11" s="45">
        <v>1197406032</v>
      </c>
      <c r="H11" s="46">
        <v>1256002968</v>
      </c>
      <c r="I11" s="25">
        <f t="shared" si="0"/>
        <v>30.649520230659167</v>
      </c>
      <c r="J11" s="26">
        <f t="shared" si="1"/>
        <v>12.88850700795523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212745337</v>
      </c>
      <c r="D13" s="41">
        <v>238010284</v>
      </c>
      <c r="E13" s="41">
        <v>227058419</v>
      </c>
      <c r="F13" s="41">
        <v>246860912</v>
      </c>
      <c r="G13" s="42">
        <v>272823444</v>
      </c>
      <c r="H13" s="43">
        <v>289145352</v>
      </c>
      <c r="I13" s="22">
        <f t="shared" si="0"/>
        <v>8.7213207452131449</v>
      </c>
      <c r="J13" s="23">
        <f t="shared" si="1"/>
        <v>8.3909115442140312</v>
      </c>
    </row>
    <row r="14" spans="1:11" x14ac:dyDescent="0.25">
      <c r="A14" s="3" t="s">
        <v>17</v>
      </c>
      <c r="B14" s="21" t="s">
        <v>25</v>
      </c>
      <c r="C14" s="41">
        <v>33572996</v>
      </c>
      <c r="D14" s="41">
        <v>33572996</v>
      </c>
      <c r="E14" s="41">
        <v>0</v>
      </c>
      <c r="F14" s="41">
        <v>105016049</v>
      </c>
      <c r="G14" s="42">
        <v>110445404</v>
      </c>
      <c r="H14" s="43">
        <v>113327943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287448791</v>
      </c>
      <c r="D16" s="41">
        <v>292942050</v>
      </c>
      <c r="E16" s="41">
        <v>282172288</v>
      </c>
      <c r="F16" s="41">
        <v>305562353</v>
      </c>
      <c r="G16" s="42">
        <v>330000000</v>
      </c>
      <c r="H16" s="43">
        <v>335000004</v>
      </c>
      <c r="I16" s="22">
        <f t="shared" si="0"/>
        <v>8.2892849492009582</v>
      </c>
      <c r="J16" s="23">
        <f t="shared" si="1"/>
        <v>5.8872048467029758</v>
      </c>
    </row>
    <row r="17" spans="1:10" x14ac:dyDescent="0.25">
      <c r="A17" s="3" t="s">
        <v>17</v>
      </c>
      <c r="B17" s="21" t="s">
        <v>27</v>
      </c>
      <c r="C17" s="41">
        <v>342881486</v>
      </c>
      <c r="D17" s="41">
        <v>431791188</v>
      </c>
      <c r="E17" s="41">
        <v>485228001</v>
      </c>
      <c r="F17" s="41">
        <v>508758191</v>
      </c>
      <c r="G17" s="42">
        <v>497959452</v>
      </c>
      <c r="H17" s="43">
        <v>510080808</v>
      </c>
      <c r="I17" s="29">
        <f t="shared" si="0"/>
        <v>4.8493058833181335</v>
      </c>
      <c r="J17" s="30">
        <f t="shared" si="1"/>
        <v>1.6789476824918381</v>
      </c>
    </row>
    <row r="18" spans="1:10" x14ac:dyDescent="0.25">
      <c r="A18" s="3" t="s">
        <v>17</v>
      </c>
      <c r="B18" s="24" t="s">
        <v>28</v>
      </c>
      <c r="C18" s="44">
        <v>876648610</v>
      </c>
      <c r="D18" s="44">
        <v>996316518</v>
      </c>
      <c r="E18" s="44">
        <v>994458708</v>
      </c>
      <c r="F18" s="44">
        <v>1166197505</v>
      </c>
      <c r="G18" s="45">
        <v>1211228300</v>
      </c>
      <c r="H18" s="46">
        <v>1247554107</v>
      </c>
      <c r="I18" s="25">
        <f t="shared" si="0"/>
        <v>17.26957546034178</v>
      </c>
      <c r="J18" s="26">
        <f t="shared" si="1"/>
        <v>7.8510088127148547</v>
      </c>
    </row>
    <row r="19" spans="1:10" ht="23.25" customHeight="1" x14ac:dyDescent="0.25">
      <c r="A19" s="31" t="s">
        <v>17</v>
      </c>
      <c r="B19" s="32" t="s">
        <v>29</v>
      </c>
      <c r="C19" s="50">
        <v>-121625961</v>
      </c>
      <c r="D19" s="50">
        <v>1749556</v>
      </c>
      <c r="E19" s="50">
        <v>-121403962</v>
      </c>
      <c r="F19" s="51">
        <v>-25555668</v>
      </c>
      <c r="G19" s="52">
        <v>-13822268</v>
      </c>
      <c r="H19" s="53">
        <v>8448861</v>
      </c>
      <c r="I19" s="33">
        <f t="shared" si="0"/>
        <v>-78.949889625513208</v>
      </c>
      <c r="J19" s="34">
        <f t="shared" si="1"/>
        <v>-141.13281526132809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6475000</v>
      </c>
      <c r="D23" s="41">
        <v>10910562</v>
      </c>
      <c r="E23" s="41">
        <v>6213021</v>
      </c>
      <c r="F23" s="41">
        <v>16792000</v>
      </c>
      <c r="G23" s="42">
        <v>800004</v>
      </c>
      <c r="H23" s="43">
        <v>0</v>
      </c>
      <c r="I23" s="36">
        <f t="shared" si="0"/>
        <v>170.27109678206466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47569400</v>
      </c>
      <c r="D24" s="41">
        <v>56428703</v>
      </c>
      <c r="E24" s="41">
        <v>49253375</v>
      </c>
      <c r="F24" s="41">
        <v>61210288</v>
      </c>
      <c r="G24" s="42">
        <v>47605776</v>
      </c>
      <c r="H24" s="43">
        <v>50990304</v>
      </c>
      <c r="I24" s="36">
        <f t="shared" si="0"/>
        <v>24.276332332555882</v>
      </c>
      <c r="J24" s="23">
        <f t="shared" si="1"/>
        <v>1.1619522845240038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54044400</v>
      </c>
      <c r="D26" s="44">
        <v>67339265</v>
      </c>
      <c r="E26" s="44">
        <v>55466396</v>
      </c>
      <c r="F26" s="44">
        <v>78002288</v>
      </c>
      <c r="G26" s="45">
        <v>48405780</v>
      </c>
      <c r="H26" s="46">
        <v>50990304</v>
      </c>
      <c r="I26" s="25">
        <f t="shared" si="0"/>
        <v>40.629811246434677</v>
      </c>
      <c r="J26" s="26">
        <f t="shared" si="1"/>
        <v>-2.7657614055086044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2400000</v>
      </c>
      <c r="E28" s="41">
        <v>0</v>
      </c>
      <c r="F28" s="41">
        <v>2512000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5518000</v>
      </c>
      <c r="D29" s="41">
        <v>5518001</v>
      </c>
      <c r="E29" s="41">
        <v>4798261</v>
      </c>
      <c r="F29" s="41">
        <v>28478262</v>
      </c>
      <c r="G29" s="42">
        <v>6956520</v>
      </c>
      <c r="H29" s="43">
        <v>7271304</v>
      </c>
      <c r="I29" s="36">
        <f t="shared" si="0"/>
        <v>493.51214950583142</v>
      </c>
      <c r="J29" s="23">
        <f t="shared" si="1"/>
        <v>14.861939380605783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20929736</v>
      </c>
      <c r="D31" s="41">
        <v>20525573</v>
      </c>
      <c r="E31" s="41">
        <v>18331281</v>
      </c>
      <c r="F31" s="41">
        <v>25600091</v>
      </c>
      <c r="G31" s="42">
        <v>40017348</v>
      </c>
      <c r="H31" s="43">
        <v>34437348</v>
      </c>
      <c r="I31" s="36">
        <f t="shared" si="0"/>
        <v>39.652493461858995</v>
      </c>
      <c r="J31" s="23">
        <f t="shared" si="1"/>
        <v>23.389715113374841</v>
      </c>
    </row>
    <row r="32" spans="1:10" x14ac:dyDescent="0.25">
      <c r="A32" s="9" t="s">
        <v>17</v>
      </c>
      <c r="B32" s="21" t="s">
        <v>34</v>
      </c>
      <c r="C32" s="41">
        <v>27596664</v>
      </c>
      <c r="D32" s="41">
        <v>38895691</v>
      </c>
      <c r="E32" s="41">
        <v>33426410</v>
      </c>
      <c r="F32" s="41">
        <v>21411935</v>
      </c>
      <c r="G32" s="42">
        <v>1431912</v>
      </c>
      <c r="H32" s="43">
        <v>9281652</v>
      </c>
      <c r="I32" s="36">
        <f t="shared" si="0"/>
        <v>-35.943061190238502</v>
      </c>
      <c r="J32" s="23">
        <f t="shared" si="1"/>
        <v>-34.760316047676675</v>
      </c>
    </row>
    <row r="33" spans="1:11" ht="13" thickBot="1" x14ac:dyDescent="0.3">
      <c r="A33" s="9" t="s">
        <v>17</v>
      </c>
      <c r="B33" s="37" t="s">
        <v>41</v>
      </c>
      <c r="C33" s="57">
        <v>54044400</v>
      </c>
      <c r="D33" s="57">
        <v>67339265</v>
      </c>
      <c r="E33" s="57">
        <v>56555952</v>
      </c>
      <c r="F33" s="57">
        <v>78002288</v>
      </c>
      <c r="G33" s="58">
        <v>48405780</v>
      </c>
      <c r="H33" s="59">
        <v>50990304</v>
      </c>
      <c r="I33" s="38">
        <f t="shared" si="0"/>
        <v>37.920564046026485</v>
      </c>
      <c r="J33" s="39">
        <f t="shared" si="1"/>
        <v>-3.394223717294409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32635337</v>
      </c>
      <c r="D8" s="41">
        <v>43790952</v>
      </c>
      <c r="E8" s="41">
        <v>44370353</v>
      </c>
      <c r="F8" s="41">
        <v>45717549</v>
      </c>
      <c r="G8" s="42">
        <v>47774839</v>
      </c>
      <c r="H8" s="43">
        <v>48969210</v>
      </c>
      <c r="I8" s="22">
        <f>IF(($E8       =0),0,((($F8       /$E8       )-1)*100))</f>
        <v>3.0362526076815222</v>
      </c>
      <c r="J8" s="23">
        <f>IF(($E8       =0),0,(((($H8       /$E8       )^(1/3))-1)*100))</f>
        <v>3.3419704184161958</v>
      </c>
    </row>
    <row r="9" spans="1:11" x14ac:dyDescent="0.25">
      <c r="A9" s="3" t="s">
        <v>17</v>
      </c>
      <c r="B9" s="21" t="s">
        <v>20</v>
      </c>
      <c r="C9" s="41">
        <v>2011648</v>
      </c>
      <c r="D9" s="41">
        <v>2011648</v>
      </c>
      <c r="E9" s="41">
        <v>2202986</v>
      </c>
      <c r="F9" s="41">
        <v>2099658</v>
      </c>
      <c r="G9" s="42">
        <v>2194143</v>
      </c>
      <c r="H9" s="43">
        <v>2248996</v>
      </c>
      <c r="I9" s="22">
        <f>IF(($E9       =0),0,((($F9       /$E9       )-1)*100))</f>
        <v>-4.6903611734255275</v>
      </c>
      <c r="J9" s="23">
        <f>IF(($E9       =0),0,(((($H9       /$E9       )^(1/3))-1)*100))</f>
        <v>0.69138516022320129</v>
      </c>
    </row>
    <row r="10" spans="1:11" x14ac:dyDescent="0.25">
      <c r="A10" s="3" t="s">
        <v>17</v>
      </c>
      <c r="B10" s="21" t="s">
        <v>21</v>
      </c>
      <c r="C10" s="41">
        <v>224567811</v>
      </c>
      <c r="D10" s="41">
        <v>223663003</v>
      </c>
      <c r="E10" s="41">
        <v>213380818</v>
      </c>
      <c r="F10" s="41">
        <v>220801203</v>
      </c>
      <c r="G10" s="42">
        <v>217361850</v>
      </c>
      <c r="H10" s="43">
        <v>227014560</v>
      </c>
      <c r="I10" s="22">
        <f t="shared" ref="I10:I33" si="0">IF(($E10      =0),0,((($F10      /$E10      )-1)*100))</f>
        <v>3.4775314245913069</v>
      </c>
      <c r="J10" s="23">
        <f t="shared" ref="J10:J33" si="1">IF(($E10      =0),0,(((($H10      /$E10      )^(1/3))-1)*100))</f>
        <v>2.0859823448964976</v>
      </c>
    </row>
    <row r="11" spans="1:11" x14ac:dyDescent="0.25">
      <c r="A11" s="9" t="s">
        <v>17</v>
      </c>
      <c r="B11" s="24" t="s">
        <v>22</v>
      </c>
      <c r="C11" s="44">
        <v>259214796</v>
      </c>
      <c r="D11" s="44">
        <v>269465603</v>
      </c>
      <c r="E11" s="44">
        <v>259954157</v>
      </c>
      <c r="F11" s="44">
        <v>268618410</v>
      </c>
      <c r="G11" s="45">
        <v>267330832</v>
      </c>
      <c r="H11" s="46">
        <v>278232766</v>
      </c>
      <c r="I11" s="25">
        <f t="shared" si="0"/>
        <v>3.3329926707038604</v>
      </c>
      <c r="J11" s="26">
        <f t="shared" si="1"/>
        <v>2.2909398260633207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120927080</v>
      </c>
      <c r="D13" s="41">
        <v>120927082</v>
      </c>
      <c r="E13" s="41">
        <v>116846453</v>
      </c>
      <c r="F13" s="41">
        <v>124820508</v>
      </c>
      <c r="G13" s="42">
        <v>130536194</v>
      </c>
      <c r="H13" s="43">
        <v>133798753</v>
      </c>
      <c r="I13" s="22">
        <f t="shared" si="0"/>
        <v>6.8243877287400334</v>
      </c>
      <c r="J13" s="23">
        <f t="shared" si="1"/>
        <v>4.6193885515638966</v>
      </c>
    </row>
    <row r="14" spans="1:11" x14ac:dyDescent="0.25">
      <c r="A14" s="3" t="s">
        <v>17</v>
      </c>
      <c r="B14" s="21" t="s">
        <v>25</v>
      </c>
      <c r="C14" s="41">
        <v>3000000</v>
      </c>
      <c r="D14" s="41">
        <v>3000000</v>
      </c>
      <c r="E14" s="41">
        <v>0</v>
      </c>
      <c r="F14" s="41">
        <v>3138000</v>
      </c>
      <c r="G14" s="42">
        <v>3269796</v>
      </c>
      <c r="H14" s="43">
        <v>3407127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96833059</v>
      </c>
      <c r="D17" s="41">
        <v>83389130</v>
      </c>
      <c r="E17" s="41">
        <v>117173552</v>
      </c>
      <c r="F17" s="41">
        <v>91099393</v>
      </c>
      <c r="G17" s="42">
        <v>93934864</v>
      </c>
      <c r="H17" s="43">
        <v>95558515</v>
      </c>
      <c r="I17" s="29">
        <f t="shared" si="0"/>
        <v>-22.252597582771916</v>
      </c>
      <c r="J17" s="30">
        <f t="shared" si="1"/>
        <v>-6.5713803942573197</v>
      </c>
    </row>
    <row r="18" spans="1:10" x14ac:dyDescent="0.25">
      <c r="A18" s="3" t="s">
        <v>17</v>
      </c>
      <c r="B18" s="24" t="s">
        <v>28</v>
      </c>
      <c r="C18" s="44">
        <v>220760139</v>
      </c>
      <c r="D18" s="44">
        <v>207316212</v>
      </c>
      <c r="E18" s="44">
        <v>234020005</v>
      </c>
      <c r="F18" s="44">
        <v>219057901</v>
      </c>
      <c r="G18" s="45">
        <v>227740854</v>
      </c>
      <c r="H18" s="46">
        <v>232764395</v>
      </c>
      <c r="I18" s="25">
        <f t="shared" si="0"/>
        <v>-6.3935149475789483</v>
      </c>
      <c r="J18" s="26">
        <f t="shared" si="1"/>
        <v>-0.1791673511944758</v>
      </c>
    </row>
    <row r="19" spans="1:10" ht="23.25" customHeight="1" x14ac:dyDescent="0.25">
      <c r="A19" s="31" t="s">
        <v>17</v>
      </c>
      <c r="B19" s="32" t="s">
        <v>29</v>
      </c>
      <c r="C19" s="50">
        <v>38454657</v>
      </c>
      <c r="D19" s="50">
        <v>62149391</v>
      </c>
      <c r="E19" s="50">
        <v>25934152</v>
      </c>
      <c r="F19" s="51">
        <v>49560509</v>
      </c>
      <c r="G19" s="52">
        <v>39589978</v>
      </c>
      <c r="H19" s="53">
        <v>45468371</v>
      </c>
      <c r="I19" s="33">
        <f t="shared" si="0"/>
        <v>91.101328472201445</v>
      </c>
      <c r="J19" s="34">
        <f t="shared" si="1"/>
        <v>20.581064726706334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3748706</v>
      </c>
      <c r="D23" s="41">
        <v>3044357</v>
      </c>
      <c r="E23" s="41">
        <v>1136737</v>
      </c>
      <c r="F23" s="41">
        <v>3360870</v>
      </c>
      <c r="G23" s="42">
        <v>1961679</v>
      </c>
      <c r="H23" s="43">
        <v>2047992</v>
      </c>
      <c r="I23" s="36">
        <f t="shared" si="0"/>
        <v>195.6594181415754</v>
      </c>
      <c r="J23" s="23">
        <f t="shared" si="1"/>
        <v>21.680995244458721</v>
      </c>
    </row>
    <row r="24" spans="1:10" x14ac:dyDescent="0.25">
      <c r="A24" s="9" t="s">
        <v>17</v>
      </c>
      <c r="B24" s="21" t="s">
        <v>33</v>
      </c>
      <c r="C24" s="41">
        <v>32108695</v>
      </c>
      <c r="D24" s="41">
        <v>30326958</v>
      </c>
      <c r="E24" s="41">
        <v>29631626</v>
      </c>
      <c r="F24" s="41">
        <v>39830435</v>
      </c>
      <c r="G24" s="42">
        <v>46932000</v>
      </c>
      <c r="H24" s="43">
        <v>48971000</v>
      </c>
      <c r="I24" s="36">
        <f t="shared" si="0"/>
        <v>34.418661331646128</v>
      </c>
      <c r="J24" s="23">
        <f t="shared" si="1"/>
        <v>18.230038133784721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35857401</v>
      </c>
      <c r="D26" s="44">
        <v>33371315</v>
      </c>
      <c r="E26" s="44">
        <v>30768363</v>
      </c>
      <c r="F26" s="44">
        <v>43191305</v>
      </c>
      <c r="G26" s="45">
        <v>48893679</v>
      </c>
      <c r="H26" s="46">
        <v>51018992</v>
      </c>
      <c r="I26" s="25">
        <f t="shared" si="0"/>
        <v>40.375700195684772</v>
      </c>
      <c r="J26" s="26">
        <f t="shared" si="1"/>
        <v>18.361145895259433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5000000</v>
      </c>
      <c r="H29" s="43">
        <v>5226000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25905848</v>
      </c>
      <c r="D31" s="41">
        <v>21184114</v>
      </c>
      <c r="E31" s="41">
        <v>18953153</v>
      </c>
      <c r="F31" s="41">
        <v>29000929</v>
      </c>
      <c r="G31" s="42">
        <v>41932000</v>
      </c>
      <c r="H31" s="43">
        <v>43745000</v>
      </c>
      <c r="I31" s="36">
        <f t="shared" si="0"/>
        <v>53.013743940124371</v>
      </c>
      <c r="J31" s="23">
        <f t="shared" si="1"/>
        <v>32.154610021243712</v>
      </c>
    </row>
    <row r="32" spans="1:10" x14ac:dyDescent="0.25">
      <c r="A32" s="9" t="s">
        <v>17</v>
      </c>
      <c r="B32" s="21" t="s">
        <v>34</v>
      </c>
      <c r="C32" s="41">
        <v>9951553</v>
      </c>
      <c r="D32" s="41">
        <v>12187201</v>
      </c>
      <c r="E32" s="41">
        <v>11815210</v>
      </c>
      <c r="F32" s="41">
        <v>14190376</v>
      </c>
      <c r="G32" s="42">
        <v>1961679</v>
      </c>
      <c r="H32" s="43">
        <v>2047992</v>
      </c>
      <c r="I32" s="36">
        <f t="shared" si="0"/>
        <v>20.102613495655184</v>
      </c>
      <c r="J32" s="23">
        <f t="shared" si="1"/>
        <v>-44.243487213724599</v>
      </c>
    </row>
    <row r="33" spans="1:11" ht="13" thickBot="1" x14ac:dyDescent="0.3">
      <c r="A33" s="9" t="s">
        <v>17</v>
      </c>
      <c r="B33" s="37" t="s">
        <v>41</v>
      </c>
      <c r="C33" s="57">
        <v>35857401</v>
      </c>
      <c r="D33" s="57">
        <v>33371315</v>
      </c>
      <c r="E33" s="57">
        <v>30768363</v>
      </c>
      <c r="F33" s="57">
        <v>43191305</v>
      </c>
      <c r="G33" s="58">
        <v>48893679</v>
      </c>
      <c r="H33" s="59">
        <v>51018992</v>
      </c>
      <c r="I33" s="38">
        <f t="shared" si="0"/>
        <v>40.375700195684772</v>
      </c>
      <c r="J33" s="39">
        <f t="shared" si="1"/>
        <v>18.361145895259433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130555000</v>
      </c>
      <c r="D8" s="41">
        <v>143705412</v>
      </c>
      <c r="E8" s="41">
        <v>149554549</v>
      </c>
      <c r="F8" s="41">
        <v>149884744</v>
      </c>
      <c r="G8" s="42">
        <v>142432894</v>
      </c>
      <c r="H8" s="43">
        <v>145993717</v>
      </c>
      <c r="I8" s="22">
        <f>IF(($E8       =0),0,((($F8       /$E8       )-1)*100))</f>
        <v>0.2207856612907122</v>
      </c>
      <c r="J8" s="23">
        <f>IF(($E8       =0),0,(((($H8       /$E8       )^(1/3))-1)*100))</f>
        <v>-0.8000364032921703</v>
      </c>
    </row>
    <row r="9" spans="1:11" x14ac:dyDescent="0.25">
      <c r="A9" s="3" t="s">
        <v>17</v>
      </c>
      <c r="B9" s="21" t="s">
        <v>20</v>
      </c>
      <c r="C9" s="41">
        <v>109184519</v>
      </c>
      <c r="D9" s="41">
        <v>109184519</v>
      </c>
      <c r="E9" s="41">
        <v>106111409</v>
      </c>
      <c r="F9" s="41">
        <v>122593704</v>
      </c>
      <c r="G9" s="42">
        <v>128107762</v>
      </c>
      <c r="H9" s="43">
        <v>131308311</v>
      </c>
      <c r="I9" s="22">
        <f>IF(($E9       =0),0,((($F9       /$E9       )-1)*100))</f>
        <v>15.533009273300657</v>
      </c>
      <c r="J9" s="23">
        <f>IF(($E9       =0),0,(((($H9       /$E9       )^(1/3))-1)*100))</f>
        <v>7.3602163277762367</v>
      </c>
    </row>
    <row r="10" spans="1:11" x14ac:dyDescent="0.25">
      <c r="A10" s="3" t="s">
        <v>17</v>
      </c>
      <c r="B10" s="21" t="s">
        <v>21</v>
      </c>
      <c r="C10" s="41">
        <v>264474999</v>
      </c>
      <c r="D10" s="41">
        <v>292950372</v>
      </c>
      <c r="E10" s="41">
        <v>245105527</v>
      </c>
      <c r="F10" s="41">
        <v>235704273</v>
      </c>
      <c r="G10" s="42">
        <v>235022857</v>
      </c>
      <c r="H10" s="43">
        <v>245652291</v>
      </c>
      <c r="I10" s="22">
        <f t="shared" ref="I10:I33" si="0">IF(($E10      =0),0,((($F10      /$E10      )-1)*100))</f>
        <v>-3.8355944539757325</v>
      </c>
      <c r="J10" s="23">
        <f t="shared" ref="J10:J33" si="1">IF(($E10      =0),0,(((($H10      /$E10      )^(1/3))-1)*100))</f>
        <v>7.4302410207072178E-2</v>
      </c>
    </row>
    <row r="11" spans="1:11" x14ac:dyDescent="0.25">
      <c r="A11" s="9" t="s">
        <v>17</v>
      </c>
      <c r="B11" s="24" t="s">
        <v>22</v>
      </c>
      <c r="C11" s="44">
        <v>504214518</v>
      </c>
      <c r="D11" s="44">
        <v>545840303</v>
      </c>
      <c r="E11" s="44">
        <v>500771485</v>
      </c>
      <c r="F11" s="44">
        <v>508182721</v>
      </c>
      <c r="G11" s="45">
        <v>505563513</v>
      </c>
      <c r="H11" s="46">
        <v>522954319</v>
      </c>
      <c r="I11" s="25">
        <f t="shared" si="0"/>
        <v>1.4799636604708066</v>
      </c>
      <c r="J11" s="26">
        <f t="shared" si="1"/>
        <v>1.4552956917184723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179654473</v>
      </c>
      <c r="D13" s="41">
        <v>179654473</v>
      </c>
      <c r="E13" s="41">
        <v>160293361</v>
      </c>
      <c r="F13" s="41">
        <v>190206576</v>
      </c>
      <c r="G13" s="42">
        <v>197777591</v>
      </c>
      <c r="H13" s="43">
        <v>202553636</v>
      </c>
      <c r="I13" s="22">
        <f t="shared" si="0"/>
        <v>18.661543318690544</v>
      </c>
      <c r="J13" s="23">
        <f t="shared" si="1"/>
        <v>8.1122326386272157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25103200</v>
      </c>
      <c r="E14" s="41">
        <v>0</v>
      </c>
      <c r="F14" s="41">
        <v>26584289</v>
      </c>
      <c r="G14" s="42">
        <v>27780583</v>
      </c>
      <c r="H14" s="43">
        <v>28475097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153581000</v>
      </c>
      <c r="D16" s="41">
        <v>153581000</v>
      </c>
      <c r="E16" s="41">
        <v>153766379</v>
      </c>
      <c r="F16" s="41">
        <v>170966000</v>
      </c>
      <c r="G16" s="42">
        <v>180874647</v>
      </c>
      <c r="H16" s="43">
        <v>185396514</v>
      </c>
      <c r="I16" s="22">
        <f t="shared" si="0"/>
        <v>11.185553767901379</v>
      </c>
      <c r="J16" s="23">
        <f t="shared" si="1"/>
        <v>6.4339202820880237</v>
      </c>
    </row>
    <row r="17" spans="1:10" x14ac:dyDescent="0.25">
      <c r="A17" s="3" t="s">
        <v>17</v>
      </c>
      <c r="B17" s="21" t="s">
        <v>27</v>
      </c>
      <c r="C17" s="41">
        <v>173583988</v>
      </c>
      <c r="D17" s="41">
        <v>300596874</v>
      </c>
      <c r="E17" s="41">
        <v>252754809</v>
      </c>
      <c r="F17" s="41">
        <v>192307518</v>
      </c>
      <c r="G17" s="42">
        <v>194885952</v>
      </c>
      <c r="H17" s="43">
        <v>199667788</v>
      </c>
      <c r="I17" s="29">
        <f t="shared" si="0"/>
        <v>-23.915387105453647</v>
      </c>
      <c r="J17" s="30">
        <f t="shared" si="1"/>
        <v>-7.5579588166586165</v>
      </c>
    </row>
    <row r="18" spans="1:10" x14ac:dyDescent="0.25">
      <c r="A18" s="3" t="s">
        <v>17</v>
      </c>
      <c r="B18" s="24" t="s">
        <v>28</v>
      </c>
      <c r="C18" s="44">
        <v>506819461</v>
      </c>
      <c r="D18" s="44">
        <v>658935547</v>
      </c>
      <c r="E18" s="44">
        <v>566814549</v>
      </c>
      <c r="F18" s="44">
        <v>580064383</v>
      </c>
      <c r="G18" s="45">
        <v>601318773</v>
      </c>
      <c r="H18" s="46">
        <v>616093035</v>
      </c>
      <c r="I18" s="25">
        <f t="shared" si="0"/>
        <v>2.3375959603323393</v>
      </c>
      <c r="J18" s="26">
        <f t="shared" si="1"/>
        <v>2.8178306889121929</v>
      </c>
    </row>
    <row r="19" spans="1:10" ht="23.25" customHeight="1" x14ac:dyDescent="0.25">
      <c r="A19" s="31" t="s">
        <v>17</v>
      </c>
      <c r="B19" s="32" t="s">
        <v>29</v>
      </c>
      <c r="C19" s="50">
        <v>-2604943</v>
      </c>
      <c r="D19" s="50">
        <v>-113095244</v>
      </c>
      <c r="E19" s="50">
        <v>-66043064</v>
      </c>
      <c r="F19" s="51">
        <v>-71881662</v>
      </c>
      <c r="G19" s="52">
        <v>-95755260</v>
      </c>
      <c r="H19" s="53">
        <v>-93138716</v>
      </c>
      <c r="I19" s="33">
        <f t="shared" si="0"/>
        <v>8.8405922535635284</v>
      </c>
      <c r="J19" s="34">
        <f t="shared" si="1"/>
        <v>12.141839990972914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6269722</v>
      </c>
      <c r="D23" s="41">
        <v>15800790</v>
      </c>
      <c r="E23" s="41">
        <v>13624475</v>
      </c>
      <c r="F23" s="41">
        <v>19133478</v>
      </c>
      <c r="G23" s="42">
        <v>6290900</v>
      </c>
      <c r="H23" s="43">
        <v>6448173</v>
      </c>
      <c r="I23" s="36">
        <f t="shared" si="0"/>
        <v>40.434607572034878</v>
      </c>
      <c r="J23" s="23">
        <f t="shared" si="1"/>
        <v>-22.069827993486911</v>
      </c>
    </row>
    <row r="24" spans="1:10" x14ac:dyDescent="0.25">
      <c r="A24" s="9" t="s">
        <v>17</v>
      </c>
      <c r="B24" s="21" t="s">
        <v>33</v>
      </c>
      <c r="C24" s="41">
        <v>37490798</v>
      </c>
      <c r="D24" s="41">
        <v>27070370</v>
      </c>
      <c r="E24" s="41">
        <v>31103651</v>
      </c>
      <c r="F24" s="41">
        <v>33195503</v>
      </c>
      <c r="G24" s="42">
        <v>27168044</v>
      </c>
      <c r="H24" s="43">
        <v>33451158</v>
      </c>
      <c r="I24" s="36">
        <f t="shared" si="0"/>
        <v>6.7254226843015852</v>
      </c>
      <c r="J24" s="23">
        <f t="shared" si="1"/>
        <v>2.4550246443141299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43760520</v>
      </c>
      <c r="D26" s="44">
        <v>42871160</v>
      </c>
      <c r="E26" s="44">
        <v>44728126</v>
      </c>
      <c r="F26" s="44">
        <v>52328981</v>
      </c>
      <c r="G26" s="45">
        <v>33458944</v>
      </c>
      <c r="H26" s="46">
        <v>39899331</v>
      </c>
      <c r="I26" s="25">
        <f t="shared" si="0"/>
        <v>16.993457315873229</v>
      </c>
      <c r="J26" s="26">
        <f t="shared" si="1"/>
        <v>-3.7365024118349965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476522</v>
      </c>
      <c r="D29" s="41">
        <v>476522</v>
      </c>
      <c r="E29" s="41">
        <v>2522868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5312812</v>
      </c>
      <c r="D31" s="41">
        <v>2988024</v>
      </c>
      <c r="E31" s="41">
        <v>3374252</v>
      </c>
      <c r="F31" s="41">
        <v>10725094</v>
      </c>
      <c r="G31" s="42">
        <v>11207724</v>
      </c>
      <c r="H31" s="43">
        <v>14009655</v>
      </c>
      <c r="I31" s="36">
        <f t="shared" si="0"/>
        <v>217.8510081641798</v>
      </c>
      <c r="J31" s="23">
        <f t="shared" si="1"/>
        <v>60.724953525177064</v>
      </c>
    </row>
    <row r="32" spans="1:10" x14ac:dyDescent="0.25">
      <c r="A32" s="9" t="s">
        <v>17</v>
      </c>
      <c r="B32" s="21" t="s">
        <v>34</v>
      </c>
      <c r="C32" s="41">
        <v>37971186</v>
      </c>
      <c r="D32" s="41">
        <v>39406614</v>
      </c>
      <c r="E32" s="41">
        <v>38831006</v>
      </c>
      <c r="F32" s="41">
        <v>41603887</v>
      </c>
      <c r="G32" s="42">
        <v>22251220</v>
      </c>
      <c r="H32" s="43">
        <v>25889676</v>
      </c>
      <c r="I32" s="36">
        <f t="shared" si="0"/>
        <v>7.1408940577022406</v>
      </c>
      <c r="J32" s="23">
        <f t="shared" si="1"/>
        <v>-12.639322958423271</v>
      </c>
    </row>
    <row r="33" spans="1:11" ht="13" thickBot="1" x14ac:dyDescent="0.3">
      <c r="A33" s="9" t="s">
        <v>17</v>
      </c>
      <c r="B33" s="37" t="s">
        <v>41</v>
      </c>
      <c r="C33" s="57">
        <v>43760520</v>
      </c>
      <c r="D33" s="57">
        <v>42871160</v>
      </c>
      <c r="E33" s="57">
        <v>44728126</v>
      </c>
      <c r="F33" s="57">
        <v>52328981</v>
      </c>
      <c r="G33" s="58">
        <v>33458944</v>
      </c>
      <c r="H33" s="59">
        <v>39899331</v>
      </c>
      <c r="I33" s="38">
        <f t="shared" si="0"/>
        <v>16.993457315873229</v>
      </c>
      <c r="J33" s="39">
        <f t="shared" si="1"/>
        <v>-3.7365024118349965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86026249</v>
      </c>
      <c r="D9" s="41">
        <v>79049165</v>
      </c>
      <c r="E9" s="41">
        <v>73543495</v>
      </c>
      <c r="F9" s="41">
        <v>82448280</v>
      </c>
      <c r="G9" s="42">
        <v>86240902</v>
      </c>
      <c r="H9" s="43">
        <v>90035499</v>
      </c>
      <c r="I9" s="22">
        <f>IF(($E9       =0),0,((($F9       /$E9       )-1)*100))</f>
        <v>12.108188494441286</v>
      </c>
      <c r="J9" s="23">
        <f>IF(($E9       =0),0,(((($H9       /$E9       )^(1/3))-1)*100))</f>
        <v>6.9768577101273266</v>
      </c>
    </row>
    <row r="10" spans="1:11" x14ac:dyDescent="0.25">
      <c r="A10" s="3" t="s">
        <v>17</v>
      </c>
      <c r="B10" s="21" t="s">
        <v>21</v>
      </c>
      <c r="C10" s="41">
        <v>779643544</v>
      </c>
      <c r="D10" s="41">
        <v>742114325</v>
      </c>
      <c r="E10" s="41">
        <v>732771464</v>
      </c>
      <c r="F10" s="41">
        <v>732790164</v>
      </c>
      <c r="G10" s="42">
        <v>770922664</v>
      </c>
      <c r="H10" s="43">
        <v>809885450</v>
      </c>
      <c r="I10" s="22">
        <f t="shared" ref="I10:I33" si="0">IF(($E10      =0),0,((($F10      /$E10      )-1)*100))</f>
        <v>2.551955271012929E-3</v>
      </c>
      <c r="J10" s="23">
        <f t="shared" ref="J10:J33" si="1">IF(($E10      =0),0,(((($H10      /$E10      )^(1/3))-1)*100))</f>
        <v>3.3915428497338862</v>
      </c>
    </row>
    <row r="11" spans="1:11" x14ac:dyDescent="0.25">
      <c r="A11" s="9" t="s">
        <v>17</v>
      </c>
      <c r="B11" s="24" t="s">
        <v>22</v>
      </c>
      <c r="C11" s="44">
        <v>865669793</v>
      </c>
      <c r="D11" s="44">
        <v>821163490</v>
      </c>
      <c r="E11" s="44">
        <v>806314959</v>
      </c>
      <c r="F11" s="44">
        <v>815238444</v>
      </c>
      <c r="G11" s="45">
        <v>857163566</v>
      </c>
      <c r="H11" s="46">
        <v>899920949</v>
      </c>
      <c r="I11" s="25">
        <f t="shared" si="0"/>
        <v>1.1066996711889043</v>
      </c>
      <c r="J11" s="26">
        <f t="shared" si="1"/>
        <v>3.7289260711827588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310171839</v>
      </c>
      <c r="D13" s="41">
        <v>327421995</v>
      </c>
      <c r="E13" s="41">
        <v>336610422</v>
      </c>
      <c r="F13" s="41">
        <v>302013029</v>
      </c>
      <c r="G13" s="42">
        <v>315905631</v>
      </c>
      <c r="H13" s="43">
        <v>329805499</v>
      </c>
      <c r="I13" s="22">
        <f t="shared" si="0"/>
        <v>-10.278170472095482</v>
      </c>
      <c r="J13" s="23">
        <f t="shared" si="1"/>
        <v>-0.67846000072765422</v>
      </c>
    </row>
    <row r="14" spans="1:11" x14ac:dyDescent="0.25">
      <c r="A14" s="3" t="s">
        <v>17</v>
      </c>
      <c r="B14" s="21" t="s">
        <v>25</v>
      </c>
      <c r="C14" s="41">
        <v>6000000</v>
      </c>
      <c r="D14" s="41">
        <v>6000000</v>
      </c>
      <c r="E14" s="41">
        <v>0</v>
      </c>
      <c r="F14" s="41">
        <v>4000000</v>
      </c>
      <c r="G14" s="42">
        <v>4184000</v>
      </c>
      <c r="H14" s="43">
        <v>4368097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451464461</v>
      </c>
      <c r="D17" s="41">
        <v>653950352</v>
      </c>
      <c r="E17" s="41">
        <v>600014603</v>
      </c>
      <c r="F17" s="41">
        <v>247753339</v>
      </c>
      <c r="G17" s="42">
        <v>232107131</v>
      </c>
      <c r="H17" s="43">
        <v>246407782</v>
      </c>
      <c r="I17" s="29">
        <f t="shared" si="0"/>
        <v>-58.708781792765798</v>
      </c>
      <c r="J17" s="30">
        <f t="shared" si="1"/>
        <v>-25.669988541974931</v>
      </c>
    </row>
    <row r="18" spans="1:10" x14ac:dyDescent="0.25">
      <c r="A18" s="3" t="s">
        <v>17</v>
      </c>
      <c r="B18" s="24" t="s">
        <v>28</v>
      </c>
      <c r="C18" s="44">
        <v>767636300</v>
      </c>
      <c r="D18" s="44">
        <v>987372347</v>
      </c>
      <c r="E18" s="44">
        <v>936625025</v>
      </c>
      <c r="F18" s="44">
        <v>553766368</v>
      </c>
      <c r="G18" s="45">
        <v>552196762</v>
      </c>
      <c r="H18" s="46">
        <v>580581378</v>
      </c>
      <c r="I18" s="25">
        <f t="shared" si="0"/>
        <v>-40.876406969800961</v>
      </c>
      <c r="J18" s="26">
        <f t="shared" si="1"/>
        <v>-14.735984559135728</v>
      </c>
    </row>
    <row r="19" spans="1:10" ht="23.25" customHeight="1" x14ac:dyDescent="0.25">
      <c r="A19" s="31" t="s">
        <v>17</v>
      </c>
      <c r="B19" s="32" t="s">
        <v>29</v>
      </c>
      <c r="C19" s="50">
        <v>98033493</v>
      </c>
      <c r="D19" s="50">
        <v>-166208857</v>
      </c>
      <c r="E19" s="50">
        <v>-130310066</v>
      </c>
      <c r="F19" s="51">
        <v>261472076</v>
      </c>
      <c r="G19" s="52">
        <v>304966804</v>
      </c>
      <c r="H19" s="53">
        <v>319339571</v>
      </c>
      <c r="I19" s="33">
        <f t="shared" si="0"/>
        <v>-300.6537821874789</v>
      </c>
      <c r="J19" s="34">
        <f t="shared" si="1"/>
        <v>-234.82122149999302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32173913</v>
      </c>
      <c r="E22" s="41">
        <v>38123649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4347827</v>
      </c>
      <c r="D23" s="41">
        <v>4347827</v>
      </c>
      <c r="E23" s="41">
        <v>261311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496073128</v>
      </c>
      <c r="D24" s="41">
        <v>738896784</v>
      </c>
      <c r="E24" s="41">
        <v>713526285</v>
      </c>
      <c r="F24" s="41">
        <v>742790310</v>
      </c>
      <c r="G24" s="42">
        <v>650092611</v>
      </c>
      <c r="H24" s="43">
        <v>698593798</v>
      </c>
      <c r="I24" s="36">
        <f t="shared" si="0"/>
        <v>4.1013240318119371</v>
      </c>
      <c r="J24" s="23">
        <f t="shared" si="1"/>
        <v>-0.70251478610549034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500420955</v>
      </c>
      <c r="D26" s="44">
        <v>775418524</v>
      </c>
      <c r="E26" s="44">
        <v>751911245</v>
      </c>
      <c r="F26" s="44">
        <v>742790310</v>
      </c>
      <c r="G26" s="45">
        <v>650092611</v>
      </c>
      <c r="H26" s="46">
        <v>698593798</v>
      </c>
      <c r="I26" s="25">
        <f t="shared" si="0"/>
        <v>-1.2130334611500593</v>
      </c>
      <c r="J26" s="26">
        <f t="shared" si="1"/>
        <v>-2.4218196008587212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489059236</v>
      </c>
      <c r="D28" s="41">
        <v>737300001</v>
      </c>
      <c r="E28" s="41">
        <v>712593072</v>
      </c>
      <c r="F28" s="41">
        <v>740379875</v>
      </c>
      <c r="G28" s="42">
        <v>647593473</v>
      </c>
      <c r="H28" s="43">
        <v>695982591</v>
      </c>
      <c r="I28" s="36">
        <f t="shared" si="0"/>
        <v>3.8993928080176543</v>
      </c>
      <c r="J28" s="23">
        <f t="shared" si="1"/>
        <v>-0.78311369117749496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2306957</v>
      </c>
      <c r="D31" s="41">
        <v>1596783</v>
      </c>
      <c r="E31" s="41">
        <v>933213</v>
      </c>
      <c r="F31" s="41">
        <v>2410435</v>
      </c>
      <c r="G31" s="42">
        <v>2499138</v>
      </c>
      <c r="H31" s="43">
        <v>2611207</v>
      </c>
      <c r="I31" s="36">
        <f t="shared" si="0"/>
        <v>158.2941943586298</v>
      </c>
      <c r="J31" s="23">
        <f t="shared" si="1"/>
        <v>40.913793665665544</v>
      </c>
    </row>
    <row r="32" spans="1:10" x14ac:dyDescent="0.25">
      <c r="A32" s="9" t="s">
        <v>17</v>
      </c>
      <c r="B32" s="21" t="s">
        <v>34</v>
      </c>
      <c r="C32" s="41">
        <v>9228675</v>
      </c>
      <c r="D32" s="41">
        <v>36695653</v>
      </c>
      <c r="E32" s="41">
        <v>38384960</v>
      </c>
      <c r="F32" s="41">
        <v>86957</v>
      </c>
      <c r="G32" s="42">
        <v>87706</v>
      </c>
      <c r="H32" s="43">
        <v>174663</v>
      </c>
      <c r="I32" s="36">
        <f t="shared" si="0"/>
        <v>-99.773460751294252</v>
      </c>
      <c r="J32" s="23">
        <f t="shared" si="1"/>
        <v>-83.429080496752547</v>
      </c>
    </row>
    <row r="33" spans="1:11" ht="13" thickBot="1" x14ac:dyDescent="0.3">
      <c r="A33" s="9" t="s">
        <v>17</v>
      </c>
      <c r="B33" s="37" t="s">
        <v>41</v>
      </c>
      <c r="C33" s="57">
        <v>500594868</v>
      </c>
      <c r="D33" s="57">
        <v>775592437</v>
      </c>
      <c r="E33" s="57">
        <v>751911245</v>
      </c>
      <c r="F33" s="57">
        <v>742877267</v>
      </c>
      <c r="G33" s="58">
        <v>650180317</v>
      </c>
      <c r="H33" s="59">
        <v>698768461</v>
      </c>
      <c r="I33" s="38">
        <f t="shared" si="0"/>
        <v>-1.2014686653608941</v>
      </c>
      <c r="J33" s="39">
        <f t="shared" si="1"/>
        <v>-2.4136880860089471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30108866</v>
      </c>
      <c r="D8" s="41">
        <v>28298644</v>
      </c>
      <c r="E8" s="41">
        <v>26094745</v>
      </c>
      <c r="F8" s="41">
        <v>27842156</v>
      </c>
      <c r="G8" s="42">
        <v>4986689</v>
      </c>
      <c r="H8" s="43">
        <v>7112544</v>
      </c>
      <c r="I8" s="22">
        <f>IF(($E8       =0),0,((($F8       /$E8       )-1)*100))</f>
        <v>6.696409564454453</v>
      </c>
      <c r="J8" s="23">
        <f>IF(($E8       =0),0,(((($H8       /$E8       )^(1/3))-1)*100))</f>
        <v>-35.162842090476552</v>
      </c>
    </row>
    <row r="9" spans="1:11" x14ac:dyDescent="0.25">
      <c r="A9" s="3" t="s">
        <v>17</v>
      </c>
      <c r="B9" s="21" t="s">
        <v>20</v>
      </c>
      <c r="C9" s="41">
        <v>408655</v>
      </c>
      <c r="D9" s="41">
        <v>469953</v>
      </c>
      <c r="E9" s="41">
        <v>584425</v>
      </c>
      <c r="F9" s="41">
        <v>490631</v>
      </c>
      <c r="G9" s="42">
        <v>512710</v>
      </c>
      <c r="H9" s="43">
        <v>525527</v>
      </c>
      <c r="I9" s="22">
        <f>IF(($E9       =0),0,((($F9       /$E9       )-1)*100))</f>
        <v>-16.048936989348505</v>
      </c>
      <c r="J9" s="23">
        <f>IF(($E9       =0),0,(((($H9       /$E9       )^(1/3))-1)*100))</f>
        <v>-3.4789399970860169</v>
      </c>
    </row>
    <row r="10" spans="1:11" x14ac:dyDescent="0.25">
      <c r="A10" s="3" t="s">
        <v>17</v>
      </c>
      <c r="B10" s="21" t="s">
        <v>21</v>
      </c>
      <c r="C10" s="41">
        <v>274952272</v>
      </c>
      <c r="D10" s="41">
        <v>283008466</v>
      </c>
      <c r="E10" s="41">
        <v>273575239</v>
      </c>
      <c r="F10" s="41">
        <v>280171790</v>
      </c>
      <c r="G10" s="42">
        <v>277125546</v>
      </c>
      <c r="H10" s="43">
        <v>287135101</v>
      </c>
      <c r="I10" s="22">
        <f t="shared" ref="I10:I33" si="0">IF(($E10      =0),0,((($F10      /$E10      )-1)*100))</f>
        <v>2.4112383211698507</v>
      </c>
      <c r="J10" s="23">
        <f t="shared" ref="J10:J33" si="1">IF(($E10      =0),0,(((($H10      /$E10      )^(1/3))-1)*100))</f>
        <v>1.6256102135006278</v>
      </c>
    </row>
    <row r="11" spans="1:11" x14ac:dyDescent="0.25">
      <c r="A11" s="9" t="s">
        <v>17</v>
      </c>
      <c r="B11" s="24" t="s">
        <v>22</v>
      </c>
      <c r="C11" s="44">
        <v>305469793</v>
      </c>
      <c r="D11" s="44">
        <v>311777063</v>
      </c>
      <c r="E11" s="44">
        <v>300254409</v>
      </c>
      <c r="F11" s="44">
        <v>308504577</v>
      </c>
      <c r="G11" s="45">
        <v>282624945</v>
      </c>
      <c r="H11" s="46">
        <v>294773172</v>
      </c>
      <c r="I11" s="25">
        <f t="shared" si="0"/>
        <v>2.7477258460507636</v>
      </c>
      <c r="J11" s="26">
        <f t="shared" si="1"/>
        <v>-0.61225116310362759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102505903</v>
      </c>
      <c r="D13" s="41">
        <v>106674123</v>
      </c>
      <c r="E13" s="41">
        <v>92154833</v>
      </c>
      <c r="F13" s="41">
        <v>119614140</v>
      </c>
      <c r="G13" s="42">
        <v>126494597</v>
      </c>
      <c r="H13" s="43">
        <v>131272449</v>
      </c>
      <c r="I13" s="22">
        <f t="shared" si="0"/>
        <v>29.796925571988186</v>
      </c>
      <c r="J13" s="23">
        <f t="shared" si="1"/>
        <v>12.517089674371572</v>
      </c>
    </row>
    <row r="14" spans="1:11" x14ac:dyDescent="0.25">
      <c r="A14" s="3" t="s">
        <v>17</v>
      </c>
      <c r="B14" s="21" t="s">
        <v>25</v>
      </c>
      <c r="C14" s="41">
        <v>7586347</v>
      </c>
      <c r="D14" s="41">
        <v>6792712</v>
      </c>
      <c r="E14" s="41">
        <v>0</v>
      </c>
      <c r="F14" s="41">
        <v>9460006</v>
      </c>
      <c r="G14" s="42">
        <v>6589676</v>
      </c>
      <c r="H14" s="43">
        <v>6754417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180411366</v>
      </c>
      <c r="D17" s="41">
        <v>196131112</v>
      </c>
      <c r="E17" s="41">
        <v>170677226</v>
      </c>
      <c r="F17" s="41">
        <v>175310819</v>
      </c>
      <c r="G17" s="42">
        <v>155256318</v>
      </c>
      <c r="H17" s="43">
        <v>169489791</v>
      </c>
      <c r="I17" s="29">
        <f t="shared" si="0"/>
        <v>2.7148279290641897</v>
      </c>
      <c r="J17" s="30">
        <f t="shared" si="1"/>
        <v>-0.23244644497691924</v>
      </c>
    </row>
    <row r="18" spans="1:10" x14ac:dyDescent="0.25">
      <c r="A18" s="3" t="s">
        <v>17</v>
      </c>
      <c r="B18" s="24" t="s">
        <v>28</v>
      </c>
      <c r="C18" s="44">
        <v>290503616</v>
      </c>
      <c r="D18" s="44">
        <v>309597947</v>
      </c>
      <c r="E18" s="44">
        <v>262832059</v>
      </c>
      <c r="F18" s="44">
        <v>304384965</v>
      </c>
      <c r="G18" s="45">
        <v>288340591</v>
      </c>
      <c r="H18" s="46">
        <v>307516657</v>
      </c>
      <c r="I18" s="25">
        <f t="shared" si="0"/>
        <v>15.809679442491454</v>
      </c>
      <c r="J18" s="26">
        <f t="shared" si="1"/>
        <v>5.3731838637066209</v>
      </c>
    </row>
    <row r="19" spans="1:10" ht="23.25" customHeight="1" x14ac:dyDescent="0.25">
      <c r="A19" s="31" t="s">
        <v>17</v>
      </c>
      <c r="B19" s="32" t="s">
        <v>29</v>
      </c>
      <c r="C19" s="50">
        <v>14966177</v>
      </c>
      <c r="D19" s="50">
        <v>2179116</v>
      </c>
      <c r="E19" s="50">
        <v>37422350</v>
      </c>
      <c r="F19" s="51">
        <v>4119612</v>
      </c>
      <c r="G19" s="52">
        <v>-5715646</v>
      </c>
      <c r="H19" s="53">
        <v>-12743485</v>
      </c>
      <c r="I19" s="33">
        <f t="shared" si="0"/>
        <v>-88.991573217609272</v>
      </c>
      <c r="J19" s="34">
        <f t="shared" si="1"/>
        <v>-169.83166310254379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7434784</v>
      </c>
      <c r="D23" s="41">
        <v>20269537</v>
      </c>
      <c r="E23" s="41">
        <v>12587031</v>
      </c>
      <c r="F23" s="41">
        <v>1213044</v>
      </c>
      <c r="G23" s="42">
        <v>5128592</v>
      </c>
      <c r="H23" s="43">
        <v>3128118</v>
      </c>
      <c r="I23" s="36">
        <f t="shared" si="0"/>
        <v>-90.362747180014097</v>
      </c>
      <c r="J23" s="23">
        <f t="shared" si="1"/>
        <v>-37.128579156078459</v>
      </c>
    </row>
    <row r="24" spans="1:10" x14ac:dyDescent="0.25">
      <c r="A24" s="9" t="s">
        <v>17</v>
      </c>
      <c r="B24" s="21" t="s">
        <v>33</v>
      </c>
      <c r="C24" s="41">
        <v>34111061</v>
      </c>
      <c r="D24" s="41">
        <v>38753688</v>
      </c>
      <c r="E24" s="41">
        <v>28166694</v>
      </c>
      <c r="F24" s="41">
        <v>38379546</v>
      </c>
      <c r="G24" s="42">
        <v>33143478</v>
      </c>
      <c r="H24" s="43">
        <v>41550548</v>
      </c>
      <c r="I24" s="36">
        <f t="shared" si="0"/>
        <v>36.258610967975159</v>
      </c>
      <c r="J24" s="23">
        <f t="shared" si="1"/>
        <v>13.836174685630386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41545845</v>
      </c>
      <c r="D26" s="44">
        <v>59023225</v>
      </c>
      <c r="E26" s="44">
        <v>40753725</v>
      </c>
      <c r="F26" s="44">
        <v>39592590</v>
      </c>
      <c r="G26" s="45">
        <v>38272070</v>
      </c>
      <c r="H26" s="46">
        <v>44678666</v>
      </c>
      <c r="I26" s="25">
        <f t="shared" si="0"/>
        <v>-2.8491505991170119</v>
      </c>
      <c r="J26" s="26">
        <f t="shared" si="1"/>
        <v>3.1124158893719667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260870</v>
      </c>
      <c r="D29" s="41">
        <v>173913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34371931</v>
      </c>
      <c r="D31" s="41">
        <v>39014558</v>
      </c>
      <c r="E31" s="41">
        <v>28166694</v>
      </c>
      <c r="F31" s="41">
        <v>34466502</v>
      </c>
      <c r="G31" s="42">
        <v>38090331</v>
      </c>
      <c r="H31" s="43">
        <v>44492401</v>
      </c>
      <c r="I31" s="36">
        <f t="shared" si="0"/>
        <v>22.366160544080891</v>
      </c>
      <c r="J31" s="23">
        <f t="shared" si="1"/>
        <v>16.46175285940641</v>
      </c>
    </row>
    <row r="32" spans="1:10" x14ac:dyDescent="0.25">
      <c r="A32" s="9" t="s">
        <v>17</v>
      </c>
      <c r="B32" s="21" t="s">
        <v>34</v>
      </c>
      <c r="C32" s="41">
        <v>6913044</v>
      </c>
      <c r="D32" s="41">
        <v>19834754</v>
      </c>
      <c r="E32" s="41">
        <v>12587031</v>
      </c>
      <c r="F32" s="41">
        <v>5126088</v>
      </c>
      <c r="G32" s="42">
        <v>181739</v>
      </c>
      <c r="H32" s="43">
        <v>186265</v>
      </c>
      <c r="I32" s="36">
        <f t="shared" si="0"/>
        <v>-59.274844083565057</v>
      </c>
      <c r="J32" s="23">
        <f t="shared" si="1"/>
        <v>-75.448992537139247</v>
      </c>
    </row>
    <row r="33" spans="1:11" ht="13" thickBot="1" x14ac:dyDescent="0.3">
      <c r="A33" s="9" t="s">
        <v>17</v>
      </c>
      <c r="B33" s="37" t="s">
        <v>41</v>
      </c>
      <c r="C33" s="57">
        <v>41545845</v>
      </c>
      <c r="D33" s="57">
        <v>59023225</v>
      </c>
      <c r="E33" s="57">
        <v>40753725</v>
      </c>
      <c r="F33" s="57">
        <v>39592590</v>
      </c>
      <c r="G33" s="58">
        <v>38272070</v>
      </c>
      <c r="H33" s="59">
        <v>44678666</v>
      </c>
      <c r="I33" s="38">
        <f t="shared" si="0"/>
        <v>-2.8491505991170119</v>
      </c>
      <c r="J33" s="39">
        <f t="shared" si="1"/>
        <v>3.1124158893719667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149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42649514</v>
      </c>
      <c r="D8" s="41">
        <v>44615337</v>
      </c>
      <c r="E8" s="41">
        <v>43415804</v>
      </c>
      <c r="F8" s="41">
        <v>47372305</v>
      </c>
      <c r="G8" s="42">
        <v>48276957</v>
      </c>
      <c r="H8" s="43">
        <v>50095120</v>
      </c>
      <c r="I8" s="22">
        <f>IF(($E8       =0),0,((($F8       /$E8       )-1)*100))</f>
        <v>9.1130432595466928</v>
      </c>
      <c r="J8" s="23">
        <f>IF(($E8       =0),0,(((($H8       /$E8       )^(1/3))-1)*100))</f>
        <v>4.8855977861680389</v>
      </c>
    </row>
    <row r="9" spans="1:11" x14ac:dyDescent="0.25">
      <c r="A9" s="3" t="s">
        <v>17</v>
      </c>
      <c r="B9" s="21" t="s">
        <v>20</v>
      </c>
      <c r="C9" s="41">
        <v>5126488</v>
      </c>
      <c r="D9" s="41">
        <v>4361409</v>
      </c>
      <c r="E9" s="41">
        <v>4301524</v>
      </c>
      <c r="F9" s="41">
        <v>4446833</v>
      </c>
      <c r="G9" s="42">
        <v>4700000</v>
      </c>
      <c r="H9" s="43">
        <v>4780526</v>
      </c>
      <c r="I9" s="22">
        <f>IF(($E9       =0),0,((($F9       /$E9       )-1)*100))</f>
        <v>3.3780818147242764</v>
      </c>
      <c r="J9" s="23">
        <f>IF(($E9       =0),0,(((($H9       /$E9       )^(1/3))-1)*100))</f>
        <v>3.5820363598145555</v>
      </c>
    </row>
    <row r="10" spans="1:11" x14ac:dyDescent="0.25">
      <c r="A10" s="3" t="s">
        <v>17</v>
      </c>
      <c r="B10" s="21" t="s">
        <v>21</v>
      </c>
      <c r="C10" s="41">
        <v>295058142</v>
      </c>
      <c r="D10" s="41">
        <v>293512430</v>
      </c>
      <c r="E10" s="41">
        <v>289950494</v>
      </c>
      <c r="F10" s="41">
        <v>288472568</v>
      </c>
      <c r="G10" s="42">
        <v>287884731</v>
      </c>
      <c r="H10" s="43">
        <v>301071710</v>
      </c>
      <c r="I10" s="22">
        <f t="shared" ref="I10:I33" si="0">IF(($E10      =0),0,((($F10      /$E10      )-1)*100))</f>
        <v>-0.50971666908076196</v>
      </c>
      <c r="J10" s="23">
        <f t="shared" ref="J10:J33" si="1">IF(($E10      =0),0,(((($H10      /$E10      )^(1/3))-1)*100))</f>
        <v>1.2625124893294704</v>
      </c>
    </row>
    <row r="11" spans="1:11" x14ac:dyDescent="0.25">
      <c r="A11" s="9" t="s">
        <v>17</v>
      </c>
      <c r="B11" s="24" t="s">
        <v>22</v>
      </c>
      <c r="C11" s="44">
        <v>342834144</v>
      </c>
      <c r="D11" s="44">
        <v>342489176</v>
      </c>
      <c r="E11" s="44">
        <v>337667822</v>
      </c>
      <c r="F11" s="44">
        <v>340291706</v>
      </c>
      <c r="G11" s="45">
        <v>340861688</v>
      </c>
      <c r="H11" s="46">
        <v>355947356</v>
      </c>
      <c r="I11" s="25">
        <f t="shared" si="0"/>
        <v>0.77706071738159466</v>
      </c>
      <c r="J11" s="26">
        <f t="shared" si="1"/>
        <v>1.772872287457905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153089680</v>
      </c>
      <c r="D13" s="41">
        <v>169027313</v>
      </c>
      <c r="E13" s="41">
        <v>166768225</v>
      </c>
      <c r="F13" s="41">
        <v>182002029</v>
      </c>
      <c r="G13" s="42">
        <v>190184001</v>
      </c>
      <c r="H13" s="43">
        <v>200330772</v>
      </c>
      <c r="I13" s="22">
        <f t="shared" si="0"/>
        <v>9.1347161607074678</v>
      </c>
      <c r="J13" s="23">
        <f t="shared" si="1"/>
        <v>6.3028201116511973</v>
      </c>
    </row>
    <row r="14" spans="1:11" x14ac:dyDescent="0.25">
      <c r="A14" s="3" t="s">
        <v>17</v>
      </c>
      <c r="B14" s="21" t="s">
        <v>25</v>
      </c>
      <c r="C14" s="41">
        <v>2626488</v>
      </c>
      <c r="D14" s="41">
        <v>36363000</v>
      </c>
      <c r="E14" s="41">
        <v>14480541</v>
      </c>
      <c r="F14" s="41">
        <v>12720784</v>
      </c>
      <c r="G14" s="42">
        <v>12750600</v>
      </c>
      <c r="H14" s="43">
        <v>12750600</v>
      </c>
      <c r="I14" s="22">
        <f t="shared" si="0"/>
        <v>-12.152563913185288</v>
      </c>
      <c r="J14" s="23">
        <f t="shared" si="1"/>
        <v>-4.1522450787373932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174597961</v>
      </c>
      <c r="D17" s="41">
        <v>171951206</v>
      </c>
      <c r="E17" s="41">
        <v>181425292</v>
      </c>
      <c r="F17" s="41">
        <v>131423460</v>
      </c>
      <c r="G17" s="42">
        <v>132425104</v>
      </c>
      <c r="H17" s="43">
        <v>138081809</v>
      </c>
      <c r="I17" s="29">
        <f t="shared" si="0"/>
        <v>-27.560563055342911</v>
      </c>
      <c r="J17" s="30">
        <f t="shared" si="1"/>
        <v>-8.6981566688361553</v>
      </c>
    </row>
    <row r="18" spans="1:10" x14ac:dyDescent="0.25">
      <c r="A18" s="3" t="s">
        <v>17</v>
      </c>
      <c r="B18" s="24" t="s">
        <v>28</v>
      </c>
      <c r="C18" s="44">
        <v>330314129</v>
      </c>
      <c r="D18" s="44">
        <v>377341519</v>
      </c>
      <c r="E18" s="44">
        <v>362674058</v>
      </c>
      <c r="F18" s="44">
        <v>326146273</v>
      </c>
      <c r="G18" s="45">
        <v>335359705</v>
      </c>
      <c r="H18" s="46">
        <v>351163181</v>
      </c>
      <c r="I18" s="25">
        <f t="shared" si="0"/>
        <v>-10.071794272089896</v>
      </c>
      <c r="J18" s="26">
        <f t="shared" si="1"/>
        <v>-1.0693579596987135</v>
      </c>
    </row>
    <row r="19" spans="1:10" ht="23.25" customHeight="1" x14ac:dyDescent="0.25">
      <c r="A19" s="31" t="s">
        <v>17</v>
      </c>
      <c r="B19" s="32" t="s">
        <v>29</v>
      </c>
      <c r="C19" s="50">
        <v>12520015</v>
      </c>
      <c r="D19" s="50">
        <v>-34852343</v>
      </c>
      <c r="E19" s="50">
        <v>-25006236</v>
      </c>
      <c r="F19" s="51">
        <v>14145433</v>
      </c>
      <c r="G19" s="52">
        <v>5501983</v>
      </c>
      <c r="H19" s="53">
        <v>4784175</v>
      </c>
      <c r="I19" s="33">
        <f t="shared" si="0"/>
        <v>-156.5676217724251</v>
      </c>
      <c r="J19" s="34">
        <f t="shared" si="1"/>
        <v>-157.62172346837679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30250871</v>
      </c>
      <c r="D23" s="41">
        <v>41564184</v>
      </c>
      <c r="E23" s="41">
        <v>38295442</v>
      </c>
      <c r="F23" s="41">
        <v>2089130</v>
      </c>
      <c r="G23" s="42">
        <v>2193237</v>
      </c>
      <c r="H23" s="43">
        <v>2340927</v>
      </c>
      <c r="I23" s="36">
        <f t="shared" si="0"/>
        <v>-94.544703257374593</v>
      </c>
      <c r="J23" s="23">
        <f t="shared" si="1"/>
        <v>-60.607495366155931</v>
      </c>
    </row>
    <row r="24" spans="1:10" x14ac:dyDescent="0.25">
      <c r="A24" s="9" t="s">
        <v>17</v>
      </c>
      <c r="B24" s="21" t="s">
        <v>33</v>
      </c>
      <c r="C24" s="41">
        <v>43832818</v>
      </c>
      <c r="D24" s="41">
        <v>44267601</v>
      </c>
      <c r="E24" s="41">
        <v>29573202</v>
      </c>
      <c r="F24" s="41">
        <v>44248088</v>
      </c>
      <c r="G24" s="42">
        <v>37355986</v>
      </c>
      <c r="H24" s="43">
        <v>39186427</v>
      </c>
      <c r="I24" s="36">
        <f t="shared" si="0"/>
        <v>49.622242461266119</v>
      </c>
      <c r="J24" s="23">
        <f t="shared" si="1"/>
        <v>9.8362690547427523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74083689</v>
      </c>
      <c r="D26" s="44">
        <v>85831785</v>
      </c>
      <c r="E26" s="44">
        <v>67868644</v>
      </c>
      <c r="F26" s="44">
        <v>46337218</v>
      </c>
      <c r="G26" s="45">
        <v>39549223</v>
      </c>
      <c r="H26" s="46">
        <v>41527354</v>
      </c>
      <c r="I26" s="25">
        <f t="shared" si="0"/>
        <v>-31.725145414722</v>
      </c>
      <c r="J26" s="26">
        <f t="shared" si="1"/>
        <v>-15.103778262992751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198650</v>
      </c>
      <c r="E28" s="41">
        <v>198650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24629383</v>
      </c>
      <c r="D31" s="41">
        <v>38466588</v>
      </c>
      <c r="E31" s="41">
        <v>34990285</v>
      </c>
      <c r="F31" s="41">
        <v>24522574</v>
      </c>
      <c r="G31" s="42">
        <v>16663922</v>
      </c>
      <c r="H31" s="43">
        <v>17480454</v>
      </c>
      <c r="I31" s="36">
        <f t="shared" si="0"/>
        <v>-29.916049554897882</v>
      </c>
      <c r="J31" s="23">
        <f t="shared" si="1"/>
        <v>-20.652166015254046</v>
      </c>
    </row>
    <row r="32" spans="1:10" x14ac:dyDescent="0.25">
      <c r="A32" s="9" t="s">
        <v>17</v>
      </c>
      <c r="B32" s="21" t="s">
        <v>34</v>
      </c>
      <c r="C32" s="41">
        <v>50149958</v>
      </c>
      <c r="D32" s="41">
        <v>47166547</v>
      </c>
      <c r="E32" s="41">
        <v>33552461</v>
      </c>
      <c r="F32" s="41">
        <v>21814644</v>
      </c>
      <c r="G32" s="42">
        <v>22885301</v>
      </c>
      <c r="H32" s="43">
        <v>24046900</v>
      </c>
      <c r="I32" s="36">
        <f t="shared" si="0"/>
        <v>-34.983475578736233</v>
      </c>
      <c r="J32" s="23">
        <f t="shared" si="1"/>
        <v>-10.509231201139846</v>
      </c>
    </row>
    <row r="33" spans="1:11" ht="13" thickBot="1" x14ac:dyDescent="0.3">
      <c r="A33" s="9" t="s">
        <v>17</v>
      </c>
      <c r="B33" s="37" t="s">
        <v>41</v>
      </c>
      <c r="C33" s="57">
        <v>74779341</v>
      </c>
      <c r="D33" s="57">
        <v>85831785</v>
      </c>
      <c r="E33" s="57">
        <v>68741396</v>
      </c>
      <c r="F33" s="57">
        <v>46337218</v>
      </c>
      <c r="G33" s="58">
        <v>39549223</v>
      </c>
      <c r="H33" s="59">
        <v>41527354</v>
      </c>
      <c r="I33" s="38">
        <f t="shared" si="0"/>
        <v>-32.591974128660404</v>
      </c>
      <c r="J33" s="39">
        <f t="shared" si="1"/>
        <v>-15.464595031073491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248694778</v>
      </c>
      <c r="D10" s="41">
        <v>414822028</v>
      </c>
      <c r="E10" s="41">
        <v>348878941</v>
      </c>
      <c r="F10" s="41">
        <v>385125458</v>
      </c>
      <c r="G10" s="42">
        <v>149295632</v>
      </c>
      <c r="H10" s="43">
        <v>152565933</v>
      </c>
      <c r="I10" s="22">
        <f t="shared" ref="I10:I33" si="0">IF(($E10      =0),0,((($F10      /$E10      )-1)*100))</f>
        <v>10.389425310712586</v>
      </c>
      <c r="J10" s="23">
        <f t="shared" ref="J10:J33" si="1">IF(($E10      =0),0,(((($H10      /$E10      )^(1/3))-1)*100))</f>
        <v>-24.096651045814344</v>
      </c>
    </row>
    <row r="11" spans="1:11" x14ac:dyDescent="0.25">
      <c r="A11" s="9" t="s">
        <v>17</v>
      </c>
      <c r="B11" s="24" t="s">
        <v>22</v>
      </c>
      <c r="C11" s="44">
        <v>248694778</v>
      </c>
      <c r="D11" s="44">
        <v>414822028</v>
      </c>
      <c r="E11" s="44">
        <v>348878941</v>
      </c>
      <c r="F11" s="44">
        <v>385125458</v>
      </c>
      <c r="G11" s="45">
        <v>149295632</v>
      </c>
      <c r="H11" s="46">
        <v>152565933</v>
      </c>
      <c r="I11" s="25">
        <f t="shared" si="0"/>
        <v>10.389425310712586</v>
      </c>
      <c r="J11" s="26">
        <f t="shared" si="1"/>
        <v>-24.096651045814344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67755426</v>
      </c>
      <c r="D13" s="41">
        <v>69520166</v>
      </c>
      <c r="E13" s="41">
        <v>57867644</v>
      </c>
      <c r="F13" s="41">
        <v>75896692</v>
      </c>
      <c r="G13" s="42">
        <v>79881442</v>
      </c>
      <c r="H13" s="43">
        <v>82877202</v>
      </c>
      <c r="I13" s="22">
        <f t="shared" si="0"/>
        <v>31.155662739613167</v>
      </c>
      <c r="J13" s="23">
        <f t="shared" si="1"/>
        <v>12.719683282244599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180939352</v>
      </c>
      <c r="D17" s="41">
        <v>345301862</v>
      </c>
      <c r="E17" s="41">
        <v>233447519</v>
      </c>
      <c r="F17" s="41">
        <v>309228766</v>
      </c>
      <c r="G17" s="42">
        <v>69414190</v>
      </c>
      <c r="H17" s="43">
        <v>69688731</v>
      </c>
      <c r="I17" s="29">
        <f t="shared" si="0"/>
        <v>32.461791551530681</v>
      </c>
      <c r="J17" s="30">
        <f t="shared" si="1"/>
        <v>-33.166978198740551</v>
      </c>
    </row>
    <row r="18" spans="1:10" x14ac:dyDescent="0.25">
      <c r="A18" s="3" t="s">
        <v>17</v>
      </c>
      <c r="B18" s="24" t="s">
        <v>28</v>
      </c>
      <c r="C18" s="44">
        <v>248694778</v>
      </c>
      <c r="D18" s="44">
        <v>414822028</v>
      </c>
      <c r="E18" s="44">
        <v>291315163</v>
      </c>
      <c r="F18" s="44">
        <v>385125458</v>
      </c>
      <c r="G18" s="45">
        <v>149295632</v>
      </c>
      <c r="H18" s="46">
        <v>152565933</v>
      </c>
      <c r="I18" s="25">
        <f t="shared" si="0"/>
        <v>32.202338537386744</v>
      </c>
      <c r="J18" s="26">
        <f t="shared" si="1"/>
        <v>-19.394472152226317</v>
      </c>
    </row>
    <row r="19" spans="1:10" ht="23.25" customHeight="1" x14ac:dyDescent="0.25">
      <c r="A19" s="31" t="s">
        <v>17</v>
      </c>
      <c r="B19" s="32" t="s">
        <v>29</v>
      </c>
      <c r="C19" s="50">
        <v>0</v>
      </c>
      <c r="D19" s="50">
        <v>0</v>
      </c>
      <c r="E19" s="50">
        <v>57563778</v>
      </c>
      <c r="F19" s="51">
        <v>0</v>
      </c>
      <c r="G19" s="52">
        <v>0</v>
      </c>
      <c r="H19" s="53">
        <v>0</v>
      </c>
      <c r="I19" s="33">
        <f t="shared" si="0"/>
        <v>-100</v>
      </c>
      <c r="J19" s="34">
        <f t="shared" si="1"/>
        <v>-100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9670400</v>
      </c>
      <c r="D23" s="41">
        <v>10625400</v>
      </c>
      <c r="E23" s="41">
        <v>2994440</v>
      </c>
      <c r="F23" s="41">
        <v>6849100</v>
      </c>
      <c r="G23" s="42">
        <v>5829400</v>
      </c>
      <c r="H23" s="43">
        <v>6829400</v>
      </c>
      <c r="I23" s="36">
        <f t="shared" si="0"/>
        <v>128.72724115360467</v>
      </c>
      <c r="J23" s="23">
        <f t="shared" si="1"/>
        <v>31.630231443387725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9670400</v>
      </c>
      <c r="D26" s="44">
        <v>10625400</v>
      </c>
      <c r="E26" s="44">
        <v>2994440</v>
      </c>
      <c r="F26" s="44">
        <v>6849100</v>
      </c>
      <c r="G26" s="45">
        <v>5829400</v>
      </c>
      <c r="H26" s="46">
        <v>6829400</v>
      </c>
      <c r="I26" s="25">
        <f t="shared" si="0"/>
        <v>128.72724115360467</v>
      </c>
      <c r="J26" s="26">
        <f t="shared" si="1"/>
        <v>31.630231443387725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9670400</v>
      </c>
      <c r="D32" s="41">
        <v>10625400</v>
      </c>
      <c r="E32" s="41">
        <v>2994440</v>
      </c>
      <c r="F32" s="41">
        <v>6849100</v>
      </c>
      <c r="G32" s="42">
        <v>5829400</v>
      </c>
      <c r="H32" s="43">
        <v>6829400</v>
      </c>
      <c r="I32" s="36">
        <f t="shared" si="0"/>
        <v>128.72724115360467</v>
      </c>
      <c r="J32" s="23">
        <f t="shared" si="1"/>
        <v>31.630231443387725</v>
      </c>
    </row>
    <row r="33" spans="1:11" ht="13" thickBot="1" x14ac:dyDescent="0.3">
      <c r="A33" s="9" t="s">
        <v>17</v>
      </c>
      <c r="B33" s="37" t="s">
        <v>41</v>
      </c>
      <c r="C33" s="57">
        <v>9670400</v>
      </c>
      <c r="D33" s="57">
        <v>10625400</v>
      </c>
      <c r="E33" s="57">
        <v>2994440</v>
      </c>
      <c r="F33" s="57">
        <v>6849100</v>
      </c>
      <c r="G33" s="58">
        <v>5829400</v>
      </c>
      <c r="H33" s="59">
        <v>6829400</v>
      </c>
      <c r="I33" s="38">
        <f t="shared" si="0"/>
        <v>128.72724115360467</v>
      </c>
      <c r="J33" s="39">
        <f t="shared" si="1"/>
        <v>31.630231443387725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55013116</v>
      </c>
      <c r="D8" s="41">
        <v>61067669</v>
      </c>
      <c r="E8" s="41">
        <v>60443733</v>
      </c>
      <c r="F8" s="41">
        <v>62899699</v>
      </c>
      <c r="G8" s="42">
        <v>65415688</v>
      </c>
      <c r="H8" s="43">
        <v>68359393</v>
      </c>
      <c r="I8" s="22">
        <f>IF(($E8       =0),0,((($F8       /$E8       )-1)*100))</f>
        <v>4.0632268691942031</v>
      </c>
      <c r="J8" s="23">
        <f>IF(($E8       =0),0,(((($H8       /$E8       )^(1/3))-1)*100))</f>
        <v>4.1875054159325575</v>
      </c>
    </row>
    <row r="9" spans="1:11" x14ac:dyDescent="0.25">
      <c r="A9" s="3" t="s">
        <v>17</v>
      </c>
      <c r="B9" s="21" t="s">
        <v>20</v>
      </c>
      <c r="C9" s="41">
        <v>6878998</v>
      </c>
      <c r="D9" s="41">
        <v>6751115</v>
      </c>
      <c r="E9" s="41">
        <v>5599080</v>
      </c>
      <c r="F9" s="41">
        <v>6953648</v>
      </c>
      <c r="G9" s="42">
        <v>7231794</v>
      </c>
      <c r="H9" s="43">
        <v>7557225</v>
      </c>
      <c r="I9" s="22">
        <f>IF(($E9       =0),0,((($F9       /$E9       )-1)*100))</f>
        <v>24.192688798874109</v>
      </c>
      <c r="J9" s="23">
        <f>IF(($E9       =0),0,(((($H9       /$E9       )^(1/3))-1)*100))</f>
        <v>10.513472829358438</v>
      </c>
    </row>
    <row r="10" spans="1:11" x14ac:dyDescent="0.25">
      <c r="A10" s="3" t="s">
        <v>17</v>
      </c>
      <c r="B10" s="21" t="s">
        <v>21</v>
      </c>
      <c r="C10" s="41">
        <v>290783328</v>
      </c>
      <c r="D10" s="41">
        <v>310610347</v>
      </c>
      <c r="E10" s="41">
        <v>286298747</v>
      </c>
      <c r="F10" s="41">
        <v>293620924</v>
      </c>
      <c r="G10" s="42">
        <v>296163179</v>
      </c>
      <c r="H10" s="43">
        <v>309539977</v>
      </c>
      <c r="I10" s="22">
        <f t="shared" ref="I10:I33" si="0">IF(($E10      =0),0,((($F10      /$E10      )-1)*100))</f>
        <v>2.5575302290792079</v>
      </c>
      <c r="J10" s="23">
        <f t="shared" ref="J10:J33" si="1">IF(($E10      =0),0,(((($H10      /$E10      )^(1/3))-1)*100))</f>
        <v>2.6358538265550235</v>
      </c>
    </row>
    <row r="11" spans="1:11" x14ac:dyDescent="0.25">
      <c r="A11" s="9" t="s">
        <v>17</v>
      </c>
      <c r="B11" s="24" t="s">
        <v>22</v>
      </c>
      <c r="C11" s="44">
        <v>352675442</v>
      </c>
      <c r="D11" s="44">
        <v>378429131</v>
      </c>
      <c r="E11" s="44">
        <v>352341560</v>
      </c>
      <c r="F11" s="44">
        <v>363474271</v>
      </c>
      <c r="G11" s="45">
        <v>368810661</v>
      </c>
      <c r="H11" s="46">
        <v>385456595</v>
      </c>
      <c r="I11" s="25">
        <f t="shared" si="0"/>
        <v>3.1596360645051336</v>
      </c>
      <c r="J11" s="26">
        <f t="shared" si="1"/>
        <v>3.0395300526624425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134131691</v>
      </c>
      <c r="D13" s="41">
        <v>135225787</v>
      </c>
      <c r="E13" s="41">
        <v>144549730</v>
      </c>
      <c r="F13" s="41">
        <v>144924585</v>
      </c>
      <c r="G13" s="42">
        <v>150721568</v>
      </c>
      <c r="H13" s="43">
        <v>157504041</v>
      </c>
      <c r="I13" s="22">
        <f t="shared" si="0"/>
        <v>0.25932597729514395</v>
      </c>
      <c r="J13" s="23">
        <f t="shared" si="1"/>
        <v>2.9022344610196704</v>
      </c>
    </row>
    <row r="14" spans="1:11" x14ac:dyDescent="0.25">
      <c r="A14" s="3" t="s">
        <v>17</v>
      </c>
      <c r="B14" s="21" t="s">
        <v>25</v>
      </c>
      <c r="C14" s="41">
        <v>10303151</v>
      </c>
      <c r="D14" s="41">
        <v>10303000</v>
      </c>
      <c r="E14" s="41">
        <v>0</v>
      </c>
      <c r="F14" s="41">
        <v>7897775</v>
      </c>
      <c r="G14" s="42">
        <v>8213686</v>
      </c>
      <c r="H14" s="43">
        <v>8583302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164198261</v>
      </c>
      <c r="D17" s="41">
        <v>158197662</v>
      </c>
      <c r="E17" s="41">
        <v>100948446</v>
      </c>
      <c r="F17" s="41">
        <v>177742650</v>
      </c>
      <c r="G17" s="42">
        <v>217394353</v>
      </c>
      <c r="H17" s="43">
        <v>227230767</v>
      </c>
      <c r="I17" s="29">
        <f t="shared" si="0"/>
        <v>76.072695561851432</v>
      </c>
      <c r="J17" s="30">
        <f t="shared" si="1"/>
        <v>31.055675181428889</v>
      </c>
    </row>
    <row r="18" spans="1:10" x14ac:dyDescent="0.25">
      <c r="A18" s="3" t="s">
        <v>17</v>
      </c>
      <c r="B18" s="24" t="s">
        <v>28</v>
      </c>
      <c r="C18" s="44">
        <v>308633103</v>
      </c>
      <c r="D18" s="44">
        <v>303726449</v>
      </c>
      <c r="E18" s="44">
        <v>245498176</v>
      </c>
      <c r="F18" s="44">
        <v>330565010</v>
      </c>
      <c r="G18" s="45">
        <v>376329607</v>
      </c>
      <c r="H18" s="46">
        <v>393318110</v>
      </c>
      <c r="I18" s="25">
        <f t="shared" si="0"/>
        <v>34.650698993380715</v>
      </c>
      <c r="J18" s="26">
        <f t="shared" si="1"/>
        <v>17.012401126496535</v>
      </c>
    </row>
    <row r="19" spans="1:10" ht="23.25" customHeight="1" x14ac:dyDescent="0.25">
      <c r="A19" s="31" t="s">
        <v>17</v>
      </c>
      <c r="B19" s="32" t="s">
        <v>29</v>
      </c>
      <c r="C19" s="50">
        <v>44042339</v>
      </c>
      <c r="D19" s="50">
        <v>74702682</v>
      </c>
      <c r="E19" s="50">
        <v>106843384</v>
      </c>
      <c r="F19" s="51">
        <v>32909261</v>
      </c>
      <c r="G19" s="52">
        <v>-7518946</v>
      </c>
      <c r="H19" s="53">
        <v>-7861515</v>
      </c>
      <c r="I19" s="33">
        <f t="shared" si="0"/>
        <v>-69.198597266443755</v>
      </c>
      <c r="J19" s="34">
        <f t="shared" si="1"/>
        <v>-141.90374814873149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23920000</v>
      </c>
      <c r="D23" s="41">
        <v>14260412</v>
      </c>
      <c r="E23" s="41">
        <v>12396542</v>
      </c>
      <c r="F23" s="41">
        <v>14652174</v>
      </c>
      <c r="G23" s="42">
        <v>21683480</v>
      </c>
      <c r="H23" s="43">
        <v>22688541</v>
      </c>
      <c r="I23" s="36">
        <f t="shared" si="0"/>
        <v>18.195654885047773</v>
      </c>
      <c r="J23" s="23">
        <f t="shared" si="1"/>
        <v>22.321276441150893</v>
      </c>
    </row>
    <row r="24" spans="1:10" x14ac:dyDescent="0.25">
      <c r="A24" s="9" t="s">
        <v>17</v>
      </c>
      <c r="B24" s="21" t="s">
        <v>33</v>
      </c>
      <c r="C24" s="41">
        <v>30841792</v>
      </c>
      <c r="D24" s="41">
        <v>30833096</v>
      </c>
      <c r="E24" s="41">
        <v>11620952</v>
      </c>
      <c r="F24" s="41">
        <v>32850542</v>
      </c>
      <c r="G24" s="42">
        <v>34821573</v>
      </c>
      <c r="H24" s="43">
        <v>36284880</v>
      </c>
      <c r="I24" s="36">
        <f t="shared" si="0"/>
        <v>182.6837422613913</v>
      </c>
      <c r="J24" s="23">
        <f t="shared" si="1"/>
        <v>46.159818349990857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54761792</v>
      </c>
      <c r="D26" s="44">
        <v>45093508</v>
      </c>
      <c r="E26" s="44">
        <v>24017494</v>
      </c>
      <c r="F26" s="44">
        <v>47502716</v>
      </c>
      <c r="G26" s="45">
        <v>56505053</v>
      </c>
      <c r="H26" s="46">
        <v>58973421</v>
      </c>
      <c r="I26" s="25">
        <f t="shared" si="0"/>
        <v>97.783815413881243</v>
      </c>
      <c r="J26" s="26">
        <f t="shared" si="1"/>
        <v>34.909606918104672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173913</v>
      </c>
      <c r="G30" s="42">
        <v>452174</v>
      </c>
      <c r="H30" s="43">
        <v>472522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2285607</v>
      </c>
      <c r="D31" s="41">
        <v>7618459</v>
      </c>
      <c r="E31" s="41">
        <v>4431005</v>
      </c>
      <c r="F31" s="41">
        <v>6585297</v>
      </c>
      <c r="G31" s="42">
        <v>6980414</v>
      </c>
      <c r="H31" s="43">
        <v>7273752</v>
      </c>
      <c r="I31" s="36">
        <f t="shared" si="0"/>
        <v>48.618586528338369</v>
      </c>
      <c r="J31" s="23">
        <f t="shared" si="1"/>
        <v>17.964704238055475</v>
      </c>
    </row>
    <row r="32" spans="1:10" x14ac:dyDescent="0.25">
      <c r="A32" s="9" t="s">
        <v>17</v>
      </c>
      <c r="B32" s="21" t="s">
        <v>34</v>
      </c>
      <c r="C32" s="41">
        <v>52476185</v>
      </c>
      <c r="D32" s="41">
        <v>37015114</v>
      </c>
      <c r="E32" s="41">
        <v>19819498</v>
      </c>
      <c r="F32" s="41">
        <v>39114614</v>
      </c>
      <c r="G32" s="42">
        <v>47345840</v>
      </c>
      <c r="H32" s="43">
        <v>49427964</v>
      </c>
      <c r="I32" s="36">
        <f t="shared" si="0"/>
        <v>97.354211494155905</v>
      </c>
      <c r="J32" s="23">
        <f t="shared" si="1"/>
        <v>35.610512468660893</v>
      </c>
    </row>
    <row r="33" spans="1:11" ht="13" thickBot="1" x14ac:dyDescent="0.3">
      <c r="A33" s="9" t="s">
        <v>17</v>
      </c>
      <c r="B33" s="37" t="s">
        <v>41</v>
      </c>
      <c r="C33" s="57">
        <v>54761792</v>
      </c>
      <c r="D33" s="57">
        <v>44633573</v>
      </c>
      <c r="E33" s="57">
        <v>24250503</v>
      </c>
      <c r="F33" s="57">
        <v>45873824</v>
      </c>
      <c r="G33" s="58">
        <v>54778428</v>
      </c>
      <c r="H33" s="59">
        <v>57174238</v>
      </c>
      <c r="I33" s="38">
        <f t="shared" si="0"/>
        <v>89.166484505496641</v>
      </c>
      <c r="J33" s="39">
        <f t="shared" si="1"/>
        <v>33.094429200174801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30616332</v>
      </c>
      <c r="D8" s="41">
        <v>30616332</v>
      </c>
      <c r="E8" s="41">
        <v>29004182</v>
      </c>
      <c r="F8" s="41">
        <v>41638211</v>
      </c>
      <c r="G8" s="42">
        <v>43303740</v>
      </c>
      <c r="H8" s="43">
        <v>45035889</v>
      </c>
      <c r="I8" s="22">
        <f>IF(($E8       =0),0,((($F8       /$E8       )-1)*100))</f>
        <v>43.559335684764356</v>
      </c>
      <c r="J8" s="23">
        <f>IF(($E8       =0),0,(((($H8       /$E8       )^(1/3))-1)*100))</f>
        <v>15.797550520253445</v>
      </c>
    </row>
    <row r="9" spans="1:11" x14ac:dyDescent="0.25">
      <c r="A9" s="3" t="s">
        <v>17</v>
      </c>
      <c r="B9" s="21" t="s">
        <v>20</v>
      </c>
      <c r="C9" s="41">
        <v>1965600</v>
      </c>
      <c r="D9" s="41">
        <v>1965600</v>
      </c>
      <c r="E9" s="41">
        <v>2281661</v>
      </c>
      <c r="F9" s="41">
        <v>1966267</v>
      </c>
      <c r="G9" s="42">
        <v>2044918</v>
      </c>
      <c r="H9" s="43">
        <v>2126715</v>
      </c>
      <c r="I9" s="22">
        <f>IF(($E9       =0),0,((($F9       /$E9       )-1)*100))</f>
        <v>-13.822999998685169</v>
      </c>
      <c r="J9" s="23">
        <f>IF(($E9       =0),0,(((($H9       /$E9       )^(1/3))-1)*100))</f>
        <v>-2.316909428992453</v>
      </c>
    </row>
    <row r="10" spans="1:11" x14ac:dyDescent="0.25">
      <c r="A10" s="3" t="s">
        <v>17</v>
      </c>
      <c r="B10" s="21" t="s">
        <v>21</v>
      </c>
      <c r="C10" s="41">
        <v>179412355</v>
      </c>
      <c r="D10" s="41">
        <v>186278616</v>
      </c>
      <c r="E10" s="41">
        <v>185265728</v>
      </c>
      <c r="F10" s="41">
        <v>176752222</v>
      </c>
      <c r="G10" s="42">
        <v>183389462</v>
      </c>
      <c r="H10" s="43">
        <v>191428414</v>
      </c>
      <c r="I10" s="22">
        <f t="shared" ref="I10:I33" si="0">IF(($E10      =0),0,((($F10      /$E10      )-1)*100))</f>
        <v>-4.5952946030039632</v>
      </c>
      <c r="J10" s="23">
        <f t="shared" ref="J10:J33" si="1">IF(($E10      =0),0,(((($H10      /$E10      )^(1/3))-1)*100))</f>
        <v>1.0967291083166852</v>
      </c>
    </row>
    <row r="11" spans="1:11" x14ac:dyDescent="0.25">
      <c r="A11" s="9" t="s">
        <v>17</v>
      </c>
      <c r="B11" s="24" t="s">
        <v>22</v>
      </c>
      <c r="C11" s="44">
        <v>211994287</v>
      </c>
      <c r="D11" s="44">
        <v>218860548</v>
      </c>
      <c r="E11" s="44">
        <v>216551571</v>
      </c>
      <c r="F11" s="44">
        <v>220356700</v>
      </c>
      <c r="G11" s="45">
        <v>228738120</v>
      </c>
      <c r="H11" s="46">
        <v>238591018</v>
      </c>
      <c r="I11" s="25">
        <f t="shared" si="0"/>
        <v>1.7571467999186297</v>
      </c>
      <c r="J11" s="26">
        <f t="shared" si="1"/>
        <v>3.2834930024708386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97285513</v>
      </c>
      <c r="D13" s="41">
        <v>97285513</v>
      </c>
      <c r="E13" s="41">
        <v>89016892</v>
      </c>
      <c r="F13" s="41">
        <v>102150297</v>
      </c>
      <c r="G13" s="42">
        <v>104213507</v>
      </c>
      <c r="H13" s="43">
        <v>108772917</v>
      </c>
      <c r="I13" s="22">
        <f t="shared" si="0"/>
        <v>14.753834586810788</v>
      </c>
      <c r="J13" s="23">
        <f t="shared" si="1"/>
        <v>6.9094551244179403</v>
      </c>
    </row>
    <row r="14" spans="1:11" x14ac:dyDescent="0.25">
      <c r="A14" s="3" t="s">
        <v>17</v>
      </c>
      <c r="B14" s="21" t="s">
        <v>25</v>
      </c>
      <c r="C14" s="41">
        <v>10786440</v>
      </c>
      <c r="D14" s="41">
        <v>10786440</v>
      </c>
      <c r="E14" s="41">
        <v>0</v>
      </c>
      <c r="F14" s="41">
        <v>16480900</v>
      </c>
      <c r="G14" s="42">
        <v>7422789</v>
      </c>
      <c r="H14" s="43">
        <v>7743861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128643720</v>
      </c>
      <c r="D17" s="41">
        <v>135866851</v>
      </c>
      <c r="E17" s="41">
        <v>113908056</v>
      </c>
      <c r="F17" s="41">
        <v>112803291</v>
      </c>
      <c r="G17" s="42">
        <v>118241662</v>
      </c>
      <c r="H17" s="43">
        <v>115867984</v>
      </c>
      <c r="I17" s="29">
        <f t="shared" si="0"/>
        <v>-0.96987433443689319</v>
      </c>
      <c r="J17" s="30">
        <f t="shared" si="1"/>
        <v>0.57028253445796651</v>
      </c>
    </row>
    <row r="18" spans="1:10" x14ac:dyDescent="0.25">
      <c r="A18" s="3" t="s">
        <v>17</v>
      </c>
      <c r="B18" s="24" t="s">
        <v>28</v>
      </c>
      <c r="C18" s="44">
        <v>236715673</v>
      </c>
      <c r="D18" s="44">
        <v>243938804</v>
      </c>
      <c r="E18" s="44">
        <v>202924948</v>
      </c>
      <c r="F18" s="44">
        <v>231434488</v>
      </c>
      <c r="G18" s="45">
        <v>229877958</v>
      </c>
      <c r="H18" s="46">
        <v>232384762</v>
      </c>
      <c r="I18" s="25">
        <f t="shared" si="0"/>
        <v>14.049302602260605</v>
      </c>
      <c r="J18" s="26">
        <f t="shared" si="1"/>
        <v>4.6222529316976679</v>
      </c>
    </row>
    <row r="19" spans="1:10" ht="23.25" customHeight="1" x14ac:dyDescent="0.25">
      <c r="A19" s="31" t="s">
        <v>17</v>
      </c>
      <c r="B19" s="32" t="s">
        <v>29</v>
      </c>
      <c r="C19" s="50">
        <v>-24721386</v>
      </c>
      <c r="D19" s="50">
        <v>-25078256</v>
      </c>
      <c r="E19" s="50">
        <v>13626623</v>
      </c>
      <c r="F19" s="51">
        <v>-11077788</v>
      </c>
      <c r="G19" s="52">
        <v>-1139838</v>
      </c>
      <c r="H19" s="53">
        <v>6206256</v>
      </c>
      <c r="I19" s="33">
        <f t="shared" si="0"/>
        <v>-181.2951822326045</v>
      </c>
      <c r="J19" s="34">
        <f t="shared" si="1"/>
        <v>-23.060891758955226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9793477</v>
      </c>
      <c r="D23" s="41">
        <v>9652175</v>
      </c>
      <c r="E23" s="41">
        <v>1305036</v>
      </c>
      <c r="F23" s="41">
        <v>14230435</v>
      </c>
      <c r="G23" s="42">
        <v>13895303</v>
      </c>
      <c r="H23" s="43">
        <v>14451117</v>
      </c>
      <c r="I23" s="36">
        <f t="shared" si="0"/>
        <v>990.42470859041441</v>
      </c>
      <c r="J23" s="23">
        <f t="shared" si="1"/>
        <v>122.89122703644195</v>
      </c>
    </row>
    <row r="24" spans="1:10" x14ac:dyDescent="0.25">
      <c r="A24" s="9" t="s">
        <v>17</v>
      </c>
      <c r="B24" s="21" t="s">
        <v>33</v>
      </c>
      <c r="C24" s="41">
        <v>20186260</v>
      </c>
      <c r="D24" s="41">
        <v>20186260</v>
      </c>
      <c r="E24" s="41">
        <v>29056653</v>
      </c>
      <c r="F24" s="41">
        <v>21132129</v>
      </c>
      <c r="G24" s="42">
        <v>21977416</v>
      </c>
      <c r="H24" s="43">
        <v>22856512</v>
      </c>
      <c r="I24" s="36">
        <f t="shared" si="0"/>
        <v>-27.272666263385538</v>
      </c>
      <c r="J24" s="23">
        <f t="shared" si="1"/>
        <v>-7.6887164591194939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29979737</v>
      </c>
      <c r="D26" s="44">
        <v>29838435</v>
      </c>
      <c r="E26" s="44">
        <v>30361689</v>
      </c>
      <c r="F26" s="44">
        <v>35362564</v>
      </c>
      <c r="G26" s="45">
        <v>35872719</v>
      </c>
      <c r="H26" s="46">
        <v>37307629</v>
      </c>
      <c r="I26" s="25">
        <f t="shared" si="0"/>
        <v>16.471003968191631</v>
      </c>
      <c r="J26" s="26">
        <f t="shared" si="1"/>
        <v>7.1084926091214751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7628599</v>
      </c>
      <c r="D31" s="41">
        <v>10237295</v>
      </c>
      <c r="E31" s="41">
        <v>12190420</v>
      </c>
      <c r="F31" s="41">
        <v>17346281</v>
      </c>
      <c r="G31" s="42">
        <v>18040133</v>
      </c>
      <c r="H31" s="43">
        <v>18761738</v>
      </c>
      <c r="I31" s="36">
        <f t="shared" si="0"/>
        <v>42.294367216223883</v>
      </c>
      <c r="J31" s="23">
        <f t="shared" si="1"/>
        <v>15.456432145057564</v>
      </c>
    </row>
    <row r="32" spans="1:10" x14ac:dyDescent="0.25">
      <c r="A32" s="9" t="s">
        <v>17</v>
      </c>
      <c r="B32" s="21" t="s">
        <v>34</v>
      </c>
      <c r="C32" s="41">
        <v>22351138</v>
      </c>
      <c r="D32" s="41">
        <v>19601140</v>
      </c>
      <c r="E32" s="41">
        <v>18171269</v>
      </c>
      <c r="F32" s="41">
        <v>18016283</v>
      </c>
      <c r="G32" s="42">
        <v>17832586</v>
      </c>
      <c r="H32" s="43">
        <v>18545891</v>
      </c>
      <c r="I32" s="36">
        <f t="shared" si="0"/>
        <v>-0.85291786721114482</v>
      </c>
      <c r="J32" s="23">
        <f t="shared" si="1"/>
        <v>0.68253655984438222</v>
      </c>
    </row>
    <row r="33" spans="1:11" ht="13" thickBot="1" x14ac:dyDescent="0.3">
      <c r="A33" s="9" t="s">
        <v>17</v>
      </c>
      <c r="B33" s="37" t="s">
        <v>41</v>
      </c>
      <c r="C33" s="57">
        <v>29979737</v>
      </c>
      <c r="D33" s="57">
        <v>29838435</v>
      </c>
      <c r="E33" s="57">
        <v>30361689</v>
      </c>
      <c r="F33" s="57">
        <v>35362564</v>
      </c>
      <c r="G33" s="58">
        <v>35872719</v>
      </c>
      <c r="H33" s="59">
        <v>37307629</v>
      </c>
      <c r="I33" s="38">
        <f t="shared" si="0"/>
        <v>16.471003968191631</v>
      </c>
      <c r="J33" s="39">
        <f t="shared" si="1"/>
        <v>7.1084926091214751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58934461</v>
      </c>
      <c r="D9" s="41">
        <v>59934461</v>
      </c>
      <c r="E9" s="41">
        <v>49886675</v>
      </c>
      <c r="F9" s="41">
        <v>82824499</v>
      </c>
      <c r="G9" s="42">
        <v>86643776</v>
      </c>
      <c r="H9" s="43">
        <v>90443012</v>
      </c>
      <c r="I9" s="22">
        <f>IF(($E9       =0),0,((($F9       /$E9       )-1)*100))</f>
        <v>66.025294329598026</v>
      </c>
      <c r="J9" s="23">
        <f>IF(($E9       =0),0,(((($H9       /$E9       )^(1/3))-1)*100))</f>
        <v>21.935497009617812</v>
      </c>
    </row>
    <row r="10" spans="1:11" x14ac:dyDescent="0.25">
      <c r="A10" s="3" t="s">
        <v>17</v>
      </c>
      <c r="B10" s="21" t="s">
        <v>21</v>
      </c>
      <c r="C10" s="41">
        <v>673952201</v>
      </c>
      <c r="D10" s="41">
        <v>681948242</v>
      </c>
      <c r="E10" s="41">
        <v>674787667</v>
      </c>
      <c r="F10" s="41">
        <v>743401830</v>
      </c>
      <c r="G10" s="42">
        <v>758281432</v>
      </c>
      <c r="H10" s="43">
        <v>787741683</v>
      </c>
      <c r="I10" s="22">
        <f t="shared" ref="I10:I33" si="0">IF(($E10      =0),0,((($F10      /$E10      )-1)*100))</f>
        <v>10.168259788304645</v>
      </c>
      <c r="J10" s="23">
        <f t="shared" ref="J10:J33" si="1">IF(($E10      =0),0,(((($H10      /$E10      )^(1/3))-1)*100))</f>
        <v>5.2944701131663718</v>
      </c>
    </row>
    <row r="11" spans="1:11" x14ac:dyDescent="0.25">
      <c r="A11" s="9" t="s">
        <v>17</v>
      </c>
      <c r="B11" s="24" t="s">
        <v>22</v>
      </c>
      <c r="C11" s="44">
        <v>732886662</v>
      </c>
      <c r="D11" s="44">
        <v>741882703</v>
      </c>
      <c r="E11" s="44">
        <v>724674342</v>
      </c>
      <c r="F11" s="44">
        <v>826226329</v>
      </c>
      <c r="G11" s="45">
        <v>844925208</v>
      </c>
      <c r="H11" s="46">
        <v>878184695</v>
      </c>
      <c r="I11" s="25">
        <f t="shared" si="0"/>
        <v>14.013465237327249</v>
      </c>
      <c r="J11" s="26">
        <f t="shared" si="1"/>
        <v>6.6140217556815983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246260647</v>
      </c>
      <c r="D13" s="41">
        <v>246260647</v>
      </c>
      <c r="E13" s="41">
        <v>233905264</v>
      </c>
      <c r="F13" s="41">
        <v>277342624</v>
      </c>
      <c r="G13" s="42">
        <v>290100380</v>
      </c>
      <c r="H13" s="43">
        <v>302864802</v>
      </c>
      <c r="I13" s="22">
        <f t="shared" si="0"/>
        <v>18.57049271024529</v>
      </c>
      <c r="J13" s="23">
        <f t="shared" si="1"/>
        <v>8.9940865655874447</v>
      </c>
    </row>
    <row r="14" spans="1:11" x14ac:dyDescent="0.25">
      <c r="A14" s="3" t="s">
        <v>17</v>
      </c>
      <c r="B14" s="21" t="s">
        <v>25</v>
      </c>
      <c r="C14" s="41">
        <v>12564500</v>
      </c>
      <c r="D14" s="41">
        <v>12564500</v>
      </c>
      <c r="E14" s="41">
        <v>0</v>
      </c>
      <c r="F14" s="41">
        <v>12564500</v>
      </c>
      <c r="G14" s="42">
        <v>13142467</v>
      </c>
      <c r="H14" s="43">
        <v>13733878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26034901</v>
      </c>
      <c r="D16" s="41">
        <v>26034901</v>
      </c>
      <c r="E16" s="41">
        <v>20950961</v>
      </c>
      <c r="F16" s="41">
        <v>27154402</v>
      </c>
      <c r="G16" s="42">
        <v>28403504</v>
      </c>
      <c r="H16" s="43">
        <v>29653258</v>
      </c>
      <c r="I16" s="22">
        <f t="shared" si="0"/>
        <v>29.60933868379594</v>
      </c>
      <c r="J16" s="23">
        <f t="shared" si="1"/>
        <v>12.276661157154557</v>
      </c>
    </row>
    <row r="17" spans="1:10" x14ac:dyDescent="0.25">
      <c r="A17" s="3" t="s">
        <v>17</v>
      </c>
      <c r="B17" s="21" t="s">
        <v>27</v>
      </c>
      <c r="C17" s="41">
        <v>444778295</v>
      </c>
      <c r="D17" s="41">
        <v>443217759</v>
      </c>
      <c r="E17" s="41">
        <v>579570533</v>
      </c>
      <c r="F17" s="41">
        <v>493069395</v>
      </c>
      <c r="G17" s="42">
        <v>489141130</v>
      </c>
      <c r="H17" s="43">
        <v>509416759</v>
      </c>
      <c r="I17" s="29">
        <f t="shared" si="0"/>
        <v>-14.925040711136361</v>
      </c>
      <c r="J17" s="30">
        <f t="shared" si="1"/>
        <v>-4.2095285730111449</v>
      </c>
    </row>
    <row r="18" spans="1:10" x14ac:dyDescent="0.25">
      <c r="A18" s="3" t="s">
        <v>17</v>
      </c>
      <c r="B18" s="24" t="s">
        <v>28</v>
      </c>
      <c r="C18" s="44">
        <v>729638343</v>
      </c>
      <c r="D18" s="44">
        <v>728077807</v>
      </c>
      <c r="E18" s="44">
        <v>834426758</v>
      </c>
      <c r="F18" s="44">
        <v>810130921</v>
      </c>
      <c r="G18" s="45">
        <v>820787481</v>
      </c>
      <c r="H18" s="46">
        <v>855668697</v>
      </c>
      <c r="I18" s="25">
        <f t="shared" si="0"/>
        <v>-2.9116799967241702</v>
      </c>
      <c r="J18" s="26">
        <f t="shared" si="1"/>
        <v>0.84146367933775057</v>
      </c>
    </row>
    <row r="19" spans="1:10" ht="23.25" customHeight="1" x14ac:dyDescent="0.25">
      <c r="A19" s="31" t="s">
        <v>17</v>
      </c>
      <c r="B19" s="32" t="s">
        <v>29</v>
      </c>
      <c r="C19" s="50">
        <v>3248319</v>
      </c>
      <c r="D19" s="50">
        <v>13804896</v>
      </c>
      <c r="E19" s="50">
        <v>-109752416</v>
      </c>
      <c r="F19" s="51">
        <v>16095408</v>
      </c>
      <c r="G19" s="52">
        <v>24137727</v>
      </c>
      <c r="H19" s="53">
        <v>22515998</v>
      </c>
      <c r="I19" s="33">
        <f t="shared" si="0"/>
        <v>-114.66519698299852</v>
      </c>
      <c r="J19" s="34">
        <f t="shared" si="1"/>
        <v>-158.97831636519388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6000000</v>
      </c>
      <c r="D23" s="41">
        <v>6000000</v>
      </c>
      <c r="E23" s="41">
        <v>2948082</v>
      </c>
      <c r="F23" s="41">
        <v>23405999</v>
      </c>
      <c r="G23" s="42">
        <v>22625019</v>
      </c>
      <c r="H23" s="43">
        <v>14180120</v>
      </c>
      <c r="I23" s="36">
        <f t="shared" si="0"/>
        <v>693.93989041010389</v>
      </c>
      <c r="J23" s="23">
        <f t="shared" si="1"/>
        <v>68.80298248388597</v>
      </c>
    </row>
    <row r="24" spans="1:10" x14ac:dyDescent="0.25">
      <c r="A24" s="9" t="s">
        <v>17</v>
      </c>
      <c r="B24" s="21" t="s">
        <v>33</v>
      </c>
      <c r="C24" s="41">
        <v>208806173</v>
      </c>
      <c r="D24" s="41">
        <v>198608297</v>
      </c>
      <c r="E24" s="41">
        <v>153999753</v>
      </c>
      <c r="F24" s="41">
        <v>212339242</v>
      </c>
      <c r="G24" s="42">
        <v>230675580</v>
      </c>
      <c r="H24" s="43">
        <v>267339253</v>
      </c>
      <c r="I24" s="36">
        <f t="shared" si="0"/>
        <v>37.882845825083876</v>
      </c>
      <c r="J24" s="23">
        <f t="shared" si="1"/>
        <v>20.184253048176437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214806173</v>
      </c>
      <c r="D26" s="44">
        <v>204608297</v>
      </c>
      <c r="E26" s="44">
        <v>156947835</v>
      </c>
      <c r="F26" s="44">
        <v>235745241</v>
      </c>
      <c r="G26" s="45">
        <v>253300599</v>
      </c>
      <c r="H26" s="46">
        <v>281519373</v>
      </c>
      <c r="I26" s="25">
        <f t="shared" si="0"/>
        <v>50.206112113620428</v>
      </c>
      <c r="J26" s="26">
        <f t="shared" si="1"/>
        <v>21.50224965193992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63307226</v>
      </c>
      <c r="D28" s="41">
        <v>114604807</v>
      </c>
      <c r="E28" s="41">
        <v>100914381</v>
      </c>
      <c r="F28" s="41">
        <v>68542363</v>
      </c>
      <c r="G28" s="42">
        <v>122306286</v>
      </c>
      <c r="H28" s="43">
        <v>123472730</v>
      </c>
      <c r="I28" s="36">
        <f t="shared" si="0"/>
        <v>-32.078696494209282</v>
      </c>
      <c r="J28" s="23">
        <f t="shared" si="1"/>
        <v>6.9562078750949663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151498947</v>
      </c>
      <c r="D32" s="41">
        <v>90003490</v>
      </c>
      <c r="E32" s="41">
        <v>56033454</v>
      </c>
      <c r="F32" s="41">
        <v>167202878</v>
      </c>
      <c r="G32" s="42">
        <v>130994313</v>
      </c>
      <c r="H32" s="43">
        <v>158046643</v>
      </c>
      <c r="I32" s="36">
        <f t="shared" si="0"/>
        <v>198.3983068400531</v>
      </c>
      <c r="J32" s="23">
        <f t="shared" si="1"/>
        <v>41.290391078501628</v>
      </c>
    </row>
    <row r="33" spans="1:11" ht="13" thickBot="1" x14ac:dyDescent="0.3">
      <c r="A33" s="9" t="s">
        <v>17</v>
      </c>
      <c r="B33" s="37" t="s">
        <v>41</v>
      </c>
      <c r="C33" s="57">
        <v>214806173</v>
      </c>
      <c r="D33" s="57">
        <v>204608297</v>
      </c>
      <c r="E33" s="57">
        <v>156947835</v>
      </c>
      <c r="F33" s="57">
        <v>235745241</v>
      </c>
      <c r="G33" s="58">
        <v>253300599</v>
      </c>
      <c r="H33" s="59">
        <v>281519373</v>
      </c>
      <c r="I33" s="38">
        <f t="shared" si="0"/>
        <v>50.206112113620428</v>
      </c>
      <c r="J33" s="39">
        <f t="shared" si="1"/>
        <v>21.50224965193992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43679249</v>
      </c>
      <c r="D8" s="41">
        <v>43679249</v>
      </c>
      <c r="E8" s="41">
        <v>44563975</v>
      </c>
      <c r="F8" s="41">
        <v>41407512</v>
      </c>
      <c r="G8" s="42">
        <v>43177314</v>
      </c>
      <c r="H8" s="43">
        <v>44906900</v>
      </c>
      <c r="I8" s="22">
        <f>IF(($E8       =0),0,((($F8       /$E8       )-1)*100))</f>
        <v>-7.0829924844002417</v>
      </c>
      <c r="J8" s="23">
        <f>IF(($E8       =0),0,(((($H8       /$E8       )^(1/3))-1)*100))</f>
        <v>0.25584875469297774</v>
      </c>
    </row>
    <row r="9" spans="1:11" x14ac:dyDescent="0.25">
      <c r="A9" s="3" t="s">
        <v>17</v>
      </c>
      <c r="B9" s="21" t="s">
        <v>20</v>
      </c>
      <c r="C9" s="41">
        <v>679544</v>
      </c>
      <c r="D9" s="41">
        <v>694511</v>
      </c>
      <c r="E9" s="41">
        <v>757282</v>
      </c>
      <c r="F9" s="41">
        <v>754800</v>
      </c>
      <c r="G9" s="42">
        <v>901464</v>
      </c>
      <c r="H9" s="43">
        <v>937270</v>
      </c>
      <c r="I9" s="22">
        <f>IF(($E9       =0),0,((($F9       /$E9       )-1)*100))</f>
        <v>-0.32775108876217374</v>
      </c>
      <c r="J9" s="23">
        <f>IF(($E9       =0),0,(((($H9       /$E9       )^(1/3))-1)*100))</f>
        <v>7.3665572308754257</v>
      </c>
    </row>
    <row r="10" spans="1:11" x14ac:dyDescent="0.25">
      <c r="A10" s="3" t="s">
        <v>17</v>
      </c>
      <c r="B10" s="21" t="s">
        <v>21</v>
      </c>
      <c r="C10" s="41">
        <v>202829565</v>
      </c>
      <c r="D10" s="41">
        <v>202925134</v>
      </c>
      <c r="E10" s="41">
        <v>210904577</v>
      </c>
      <c r="F10" s="41">
        <v>201899253</v>
      </c>
      <c r="G10" s="42">
        <v>206589287</v>
      </c>
      <c r="H10" s="43">
        <v>215919683</v>
      </c>
      <c r="I10" s="22">
        <f t="shared" ref="I10:I33" si="0">IF(($E10      =0),0,((($F10      /$E10      )-1)*100))</f>
        <v>-4.2698570737988328</v>
      </c>
      <c r="J10" s="23">
        <f t="shared" ref="J10:J33" si="1">IF(($E10      =0),0,(((($H10      /$E10      )^(1/3))-1)*100))</f>
        <v>0.78643330519374555</v>
      </c>
    </row>
    <row r="11" spans="1:11" x14ac:dyDescent="0.25">
      <c r="A11" s="9" t="s">
        <v>17</v>
      </c>
      <c r="B11" s="24" t="s">
        <v>22</v>
      </c>
      <c r="C11" s="44">
        <v>247188358</v>
      </c>
      <c r="D11" s="44">
        <v>247298894</v>
      </c>
      <c r="E11" s="44">
        <v>256225834</v>
      </c>
      <c r="F11" s="44">
        <v>244061565</v>
      </c>
      <c r="G11" s="45">
        <v>250668065</v>
      </c>
      <c r="H11" s="46">
        <v>261763853</v>
      </c>
      <c r="I11" s="25">
        <f t="shared" si="0"/>
        <v>-4.7474795223029664</v>
      </c>
      <c r="J11" s="26">
        <f t="shared" si="1"/>
        <v>0.71533146722693175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98608194</v>
      </c>
      <c r="D13" s="41">
        <v>92585827</v>
      </c>
      <c r="E13" s="41">
        <v>88493214</v>
      </c>
      <c r="F13" s="41">
        <v>114066028</v>
      </c>
      <c r="G13" s="42">
        <v>120862004</v>
      </c>
      <c r="H13" s="43">
        <v>126346459</v>
      </c>
      <c r="I13" s="22">
        <f t="shared" si="0"/>
        <v>28.898050872013759</v>
      </c>
      <c r="J13" s="23">
        <f t="shared" si="1"/>
        <v>12.603278503872307</v>
      </c>
    </row>
    <row r="14" spans="1:11" x14ac:dyDescent="0.25">
      <c r="A14" s="3" t="s">
        <v>17</v>
      </c>
      <c r="B14" s="21" t="s">
        <v>25</v>
      </c>
      <c r="C14" s="41">
        <v>2708954</v>
      </c>
      <c r="D14" s="41">
        <v>15500000</v>
      </c>
      <c r="E14" s="41">
        <v>0</v>
      </c>
      <c r="F14" s="41">
        <v>10500000</v>
      </c>
      <c r="G14" s="42">
        <v>10722900</v>
      </c>
      <c r="H14" s="43">
        <v>11722900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144485106</v>
      </c>
      <c r="D17" s="41">
        <v>152970766</v>
      </c>
      <c r="E17" s="41">
        <v>149753036</v>
      </c>
      <c r="F17" s="41">
        <v>137299403</v>
      </c>
      <c r="G17" s="42">
        <v>128795123</v>
      </c>
      <c r="H17" s="43">
        <v>131851061</v>
      </c>
      <c r="I17" s="29">
        <f t="shared" si="0"/>
        <v>-8.3161138716413063</v>
      </c>
      <c r="J17" s="30">
        <f t="shared" si="1"/>
        <v>-4.1550288396201784</v>
      </c>
    </row>
    <row r="18" spans="1:10" x14ac:dyDescent="0.25">
      <c r="A18" s="3" t="s">
        <v>17</v>
      </c>
      <c r="B18" s="24" t="s">
        <v>28</v>
      </c>
      <c r="C18" s="44">
        <v>245802254</v>
      </c>
      <c r="D18" s="44">
        <v>261056593</v>
      </c>
      <c r="E18" s="44">
        <v>238246250</v>
      </c>
      <c r="F18" s="44">
        <v>261865431</v>
      </c>
      <c r="G18" s="45">
        <v>260380027</v>
      </c>
      <c r="H18" s="46">
        <v>269920420</v>
      </c>
      <c r="I18" s="25">
        <f t="shared" si="0"/>
        <v>9.9137682125112203</v>
      </c>
      <c r="J18" s="26">
        <f t="shared" si="1"/>
        <v>4.2485178569866111</v>
      </c>
    </row>
    <row r="19" spans="1:10" ht="23.25" customHeight="1" x14ac:dyDescent="0.25">
      <c r="A19" s="31" t="s">
        <v>17</v>
      </c>
      <c r="B19" s="32" t="s">
        <v>29</v>
      </c>
      <c r="C19" s="50">
        <v>1386104</v>
      </c>
      <c r="D19" s="50">
        <v>-13757699</v>
      </c>
      <c r="E19" s="50">
        <v>17979584</v>
      </c>
      <c r="F19" s="51">
        <v>-17803866</v>
      </c>
      <c r="G19" s="52">
        <v>-9711962</v>
      </c>
      <c r="H19" s="53">
        <v>-8156567</v>
      </c>
      <c r="I19" s="33">
        <f t="shared" si="0"/>
        <v>-199.02268039127046</v>
      </c>
      <c r="J19" s="34">
        <f t="shared" si="1"/>
        <v>-176.83797713612549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10802000</v>
      </c>
      <c r="D23" s="41">
        <v>10162930</v>
      </c>
      <c r="E23" s="41">
        <v>2415352</v>
      </c>
      <c r="F23" s="41">
        <v>5470000</v>
      </c>
      <c r="G23" s="42">
        <v>2320000</v>
      </c>
      <c r="H23" s="43">
        <v>4120000</v>
      </c>
      <c r="I23" s="36">
        <f t="shared" si="0"/>
        <v>126.46802619245561</v>
      </c>
      <c r="J23" s="23">
        <f t="shared" si="1"/>
        <v>19.482855968762514</v>
      </c>
    </row>
    <row r="24" spans="1:10" x14ac:dyDescent="0.25">
      <c r="A24" s="9" t="s">
        <v>17</v>
      </c>
      <c r="B24" s="21" t="s">
        <v>33</v>
      </c>
      <c r="C24" s="41">
        <v>32093130</v>
      </c>
      <c r="D24" s="41">
        <v>35832262</v>
      </c>
      <c r="E24" s="41">
        <v>49491247</v>
      </c>
      <c r="F24" s="41">
        <v>29876390</v>
      </c>
      <c r="G24" s="42">
        <v>28229870</v>
      </c>
      <c r="H24" s="43">
        <v>29412826</v>
      </c>
      <c r="I24" s="36">
        <f t="shared" si="0"/>
        <v>-39.632981969518774</v>
      </c>
      <c r="J24" s="23">
        <f t="shared" si="1"/>
        <v>-15.924501233549149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42895130</v>
      </c>
      <c r="D26" s="44">
        <v>45995192</v>
      </c>
      <c r="E26" s="44">
        <v>51906599</v>
      </c>
      <c r="F26" s="44">
        <v>35346390</v>
      </c>
      <c r="G26" s="45">
        <v>30549870</v>
      </c>
      <c r="H26" s="46">
        <v>33532826</v>
      </c>
      <c r="I26" s="25">
        <f t="shared" si="0"/>
        <v>-31.903860624734826</v>
      </c>
      <c r="J26" s="26">
        <f t="shared" si="1"/>
        <v>-13.553145835686763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72752</v>
      </c>
      <c r="E29" s="41">
        <v>127490</v>
      </c>
      <c r="F29" s="41">
        <v>7234233</v>
      </c>
      <c r="G29" s="42">
        <v>0</v>
      </c>
      <c r="H29" s="43">
        <v>0</v>
      </c>
      <c r="I29" s="36">
        <f t="shared" si="0"/>
        <v>5574.353282610401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18758910</v>
      </c>
      <c r="D31" s="41">
        <v>21903503</v>
      </c>
      <c r="E31" s="41">
        <v>22051554</v>
      </c>
      <c r="F31" s="41">
        <v>20260128</v>
      </c>
      <c r="G31" s="42">
        <v>28229870</v>
      </c>
      <c r="H31" s="43">
        <v>29412826</v>
      </c>
      <c r="I31" s="36">
        <f t="shared" si="0"/>
        <v>-8.1238084173115404</v>
      </c>
      <c r="J31" s="23">
        <f t="shared" si="1"/>
        <v>10.077658899380392</v>
      </c>
    </row>
    <row r="32" spans="1:10" x14ac:dyDescent="0.25">
      <c r="A32" s="9" t="s">
        <v>17</v>
      </c>
      <c r="B32" s="21" t="s">
        <v>34</v>
      </c>
      <c r="C32" s="41">
        <v>24136220</v>
      </c>
      <c r="D32" s="41">
        <v>24018937</v>
      </c>
      <c r="E32" s="41">
        <v>29727555</v>
      </c>
      <c r="F32" s="41">
        <v>7852029</v>
      </c>
      <c r="G32" s="42">
        <v>2320000</v>
      </c>
      <c r="H32" s="43">
        <v>4120000</v>
      </c>
      <c r="I32" s="36">
        <f t="shared" si="0"/>
        <v>-73.586697594201738</v>
      </c>
      <c r="J32" s="23">
        <f t="shared" si="1"/>
        <v>-48.249723457220774</v>
      </c>
    </row>
    <row r="33" spans="1:11" ht="13" thickBot="1" x14ac:dyDescent="0.3">
      <c r="A33" s="9" t="s">
        <v>17</v>
      </c>
      <c r="B33" s="37" t="s">
        <v>41</v>
      </c>
      <c r="C33" s="57">
        <v>42895130</v>
      </c>
      <c r="D33" s="57">
        <v>45995192</v>
      </c>
      <c r="E33" s="57">
        <v>51906599</v>
      </c>
      <c r="F33" s="57">
        <v>35346390</v>
      </c>
      <c r="G33" s="58">
        <v>30549870</v>
      </c>
      <c r="H33" s="59">
        <v>33532826</v>
      </c>
      <c r="I33" s="38">
        <f t="shared" si="0"/>
        <v>-31.903860624734826</v>
      </c>
      <c r="J33" s="39">
        <f t="shared" si="1"/>
        <v>-13.553145835686763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778223600</v>
      </c>
      <c r="D8" s="41">
        <v>778223589</v>
      </c>
      <c r="E8" s="41">
        <v>754392376</v>
      </c>
      <c r="F8" s="41">
        <v>840481400</v>
      </c>
      <c r="G8" s="42">
        <v>916124700</v>
      </c>
      <c r="H8" s="43">
        <v>980253700</v>
      </c>
      <c r="I8" s="22">
        <f>IF(($E8       =0),0,((($F8       /$E8       )-1)*100))</f>
        <v>11.411703874377444</v>
      </c>
      <c r="J8" s="23">
        <f>IF(($E8       =0),0,(((($H8       /$E8       )^(1/3))-1)*100))</f>
        <v>9.122355786839309</v>
      </c>
    </row>
    <row r="9" spans="1:11" x14ac:dyDescent="0.25">
      <c r="A9" s="3" t="s">
        <v>17</v>
      </c>
      <c r="B9" s="21" t="s">
        <v>20</v>
      </c>
      <c r="C9" s="41">
        <v>3439005900</v>
      </c>
      <c r="D9" s="41">
        <v>3174047204</v>
      </c>
      <c r="E9" s="41">
        <v>3095204109</v>
      </c>
      <c r="F9" s="41">
        <v>3555608700</v>
      </c>
      <c r="G9" s="42">
        <v>3758387900</v>
      </c>
      <c r="H9" s="43">
        <v>4006843200</v>
      </c>
      <c r="I9" s="22">
        <f>IF(($E9       =0),0,((($F9       /$E9       )-1)*100))</f>
        <v>14.874773190603818</v>
      </c>
      <c r="J9" s="23">
        <f>IF(($E9       =0),0,(((($H9       /$E9       )^(1/3))-1)*100))</f>
        <v>8.9860764555614878</v>
      </c>
    </row>
    <row r="10" spans="1:11" x14ac:dyDescent="0.25">
      <c r="A10" s="3" t="s">
        <v>17</v>
      </c>
      <c r="B10" s="21" t="s">
        <v>21</v>
      </c>
      <c r="C10" s="41">
        <v>1382222300</v>
      </c>
      <c r="D10" s="41">
        <v>1385768894</v>
      </c>
      <c r="E10" s="41">
        <v>1374630636</v>
      </c>
      <c r="F10" s="41">
        <v>1466826500</v>
      </c>
      <c r="G10" s="42">
        <v>1524405500</v>
      </c>
      <c r="H10" s="43">
        <v>1616279400</v>
      </c>
      <c r="I10" s="22">
        <f t="shared" ref="I10:I33" si="0">IF(($E10      =0),0,((($F10      /$E10      )-1)*100))</f>
        <v>6.7069554239150619</v>
      </c>
      <c r="J10" s="23">
        <f t="shared" ref="J10:J33" si="1">IF(($E10      =0),0,(((($H10      /$E10      )^(1/3))-1)*100))</f>
        <v>5.5464116990075807</v>
      </c>
    </row>
    <row r="11" spans="1:11" x14ac:dyDescent="0.25">
      <c r="A11" s="9" t="s">
        <v>17</v>
      </c>
      <c r="B11" s="24" t="s">
        <v>22</v>
      </c>
      <c r="C11" s="44">
        <v>5599451800</v>
      </c>
      <c r="D11" s="44">
        <v>5338039687</v>
      </c>
      <c r="E11" s="44">
        <v>5224227121</v>
      </c>
      <c r="F11" s="44">
        <v>5862916600</v>
      </c>
      <c r="G11" s="45">
        <v>6198918100</v>
      </c>
      <c r="H11" s="46">
        <v>6603376300</v>
      </c>
      <c r="I11" s="25">
        <f t="shared" si="0"/>
        <v>12.225530479573488</v>
      </c>
      <c r="J11" s="26">
        <f t="shared" si="1"/>
        <v>8.122148188840761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1257067700</v>
      </c>
      <c r="D13" s="41">
        <v>1197348570</v>
      </c>
      <c r="E13" s="41">
        <v>1140430213</v>
      </c>
      <c r="F13" s="41">
        <v>1328010900</v>
      </c>
      <c r="G13" s="42">
        <v>1376160000</v>
      </c>
      <c r="H13" s="43">
        <v>1445070100</v>
      </c>
      <c r="I13" s="22">
        <f t="shared" si="0"/>
        <v>16.448238994524079</v>
      </c>
      <c r="J13" s="23">
        <f t="shared" si="1"/>
        <v>8.211495785298851</v>
      </c>
    </row>
    <row r="14" spans="1:11" x14ac:dyDescent="0.25">
      <c r="A14" s="3" t="s">
        <v>17</v>
      </c>
      <c r="B14" s="21" t="s">
        <v>25</v>
      </c>
      <c r="C14" s="41">
        <v>274732500</v>
      </c>
      <c r="D14" s="41">
        <v>202711603</v>
      </c>
      <c r="E14" s="41">
        <v>197613597</v>
      </c>
      <c r="F14" s="41">
        <v>225086500</v>
      </c>
      <c r="G14" s="42">
        <v>238752600</v>
      </c>
      <c r="H14" s="43">
        <v>254532600</v>
      </c>
      <c r="I14" s="22">
        <f t="shared" si="0"/>
        <v>13.902334362144121</v>
      </c>
      <c r="J14" s="23">
        <f t="shared" si="1"/>
        <v>8.8033323452746171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1802030900</v>
      </c>
      <c r="D16" s="41">
        <v>1802030899</v>
      </c>
      <c r="E16" s="41">
        <v>1785308828</v>
      </c>
      <c r="F16" s="41">
        <v>2034473900</v>
      </c>
      <c r="G16" s="42">
        <v>2185665700</v>
      </c>
      <c r="H16" s="43">
        <v>2320958400</v>
      </c>
      <c r="I16" s="22">
        <f t="shared" si="0"/>
        <v>13.956412923758865</v>
      </c>
      <c r="J16" s="23">
        <f t="shared" si="1"/>
        <v>9.1401805672232772</v>
      </c>
    </row>
    <row r="17" spans="1:10" x14ac:dyDescent="0.25">
      <c r="A17" s="3" t="s">
        <v>17</v>
      </c>
      <c r="B17" s="21" t="s">
        <v>27</v>
      </c>
      <c r="C17" s="41">
        <v>2256087200</v>
      </c>
      <c r="D17" s="41">
        <v>2421826119</v>
      </c>
      <c r="E17" s="41">
        <v>2454573844</v>
      </c>
      <c r="F17" s="41">
        <v>2421357000</v>
      </c>
      <c r="G17" s="42">
        <v>2488062600</v>
      </c>
      <c r="H17" s="43">
        <v>2602800400</v>
      </c>
      <c r="I17" s="29">
        <f t="shared" si="0"/>
        <v>-1.3532631776874693</v>
      </c>
      <c r="J17" s="30">
        <f t="shared" si="1"/>
        <v>1.9737180279721933</v>
      </c>
    </row>
    <row r="18" spans="1:10" x14ac:dyDescent="0.25">
      <c r="A18" s="3" t="s">
        <v>17</v>
      </c>
      <c r="B18" s="24" t="s">
        <v>28</v>
      </c>
      <c r="C18" s="44">
        <v>5589918300</v>
      </c>
      <c r="D18" s="44">
        <v>5623917191</v>
      </c>
      <c r="E18" s="44">
        <v>5577926482</v>
      </c>
      <c r="F18" s="44">
        <v>6008928300</v>
      </c>
      <c r="G18" s="45">
        <v>6288640900</v>
      </c>
      <c r="H18" s="46">
        <v>6623361500</v>
      </c>
      <c r="I18" s="25">
        <f t="shared" si="0"/>
        <v>7.7269182265281788</v>
      </c>
      <c r="J18" s="26">
        <f t="shared" si="1"/>
        <v>5.8933183283461865</v>
      </c>
    </row>
    <row r="19" spans="1:10" ht="23.25" customHeight="1" x14ac:dyDescent="0.25">
      <c r="A19" s="31" t="s">
        <v>17</v>
      </c>
      <c r="B19" s="32" t="s">
        <v>29</v>
      </c>
      <c r="C19" s="50">
        <v>9533500</v>
      </c>
      <c r="D19" s="50">
        <v>-285877504</v>
      </c>
      <c r="E19" s="50">
        <v>-353699361</v>
      </c>
      <c r="F19" s="51">
        <v>-146011700</v>
      </c>
      <c r="G19" s="52">
        <v>-89722800</v>
      </c>
      <c r="H19" s="53">
        <v>-19985200</v>
      </c>
      <c r="I19" s="33">
        <f t="shared" si="0"/>
        <v>-58.718698391993982</v>
      </c>
      <c r="J19" s="34">
        <f t="shared" si="1"/>
        <v>-61.627089458448637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380000000</v>
      </c>
      <c r="D22" s="41">
        <v>380157402</v>
      </c>
      <c r="E22" s="41">
        <v>289831444</v>
      </c>
      <c r="F22" s="41">
        <v>210000000</v>
      </c>
      <c r="G22" s="42">
        <v>179116900</v>
      </c>
      <c r="H22" s="43">
        <v>178373200</v>
      </c>
      <c r="I22" s="36">
        <f t="shared" si="0"/>
        <v>-27.544093524924783</v>
      </c>
      <c r="J22" s="23">
        <f t="shared" si="1"/>
        <v>-14.939479807809485</v>
      </c>
    </row>
    <row r="23" spans="1:10" x14ac:dyDescent="0.25">
      <c r="A23" s="9" t="s">
        <v>17</v>
      </c>
      <c r="B23" s="21" t="s">
        <v>32</v>
      </c>
      <c r="C23" s="41">
        <v>11991000</v>
      </c>
      <c r="D23" s="41">
        <v>20639701</v>
      </c>
      <c r="E23" s="41">
        <v>37765346</v>
      </c>
      <c r="F23" s="41">
        <v>20000000</v>
      </c>
      <c r="G23" s="42">
        <v>24631600</v>
      </c>
      <c r="H23" s="43">
        <v>30611600</v>
      </c>
      <c r="I23" s="36">
        <f t="shared" si="0"/>
        <v>-47.041396098952724</v>
      </c>
      <c r="J23" s="23">
        <f t="shared" si="1"/>
        <v>-6.7610185510916914</v>
      </c>
    </row>
    <row r="24" spans="1:10" x14ac:dyDescent="0.25">
      <c r="A24" s="9" t="s">
        <v>17</v>
      </c>
      <c r="B24" s="21" t="s">
        <v>33</v>
      </c>
      <c r="C24" s="41">
        <v>219003000</v>
      </c>
      <c r="D24" s="41">
        <v>227008103</v>
      </c>
      <c r="E24" s="41">
        <v>185462867</v>
      </c>
      <c r="F24" s="41">
        <v>227358700</v>
      </c>
      <c r="G24" s="42">
        <v>225544000</v>
      </c>
      <c r="H24" s="43">
        <v>230841900</v>
      </c>
      <c r="I24" s="36">
        <f t="shared" si="0"/>
        <v>22.589876711007605</v>
      </c>
      <c r="J24" s="23">
        <f t="shared" si="1"/>
        <v>7.5686926430052148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610994000</v>
      </c>
      <c r="D26" s="44">
        <v>627805206</v>
      </c>
      <c r="E26" s="44">
        <v>513059657</v>
      </c>
      <c r="F26" s="44">
        <v>457358700</v>
      </c>
      <c r="G26" s="45">
        <v>429292500</v>
      </c>
      <c r="H26" s="46">
        <v>439826700</v>
      </c>
      <c r="I26" s="25">
        <f t="shared" si="0"/>
        <v>-10.85662383312278</v>
      </c>
      <c r="J26" s="26">
        <f t="shared" si="1"/>
        <v>-5.0041628089176555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239729700</v>
      </c>
      <c r="D28" s="41">
        <v>200053204</v>
      </c>
      <c r="E28" s="41">
        <v>167921412</v>
      </c>
      <c r="F28" s="41">
        <v>177462300</v>
      </c>
      <c r="G28" s="42">
        <v>144931000</v>
      </c>
      <c r="H28" s="43">
        <v>151827000</v>
      </c>
      <c r="I28" s="36">
        <f t="shared" si="0"/>
        <v>5.6817578451519912</v>
      </c>
      <c r="J28" s="23">
        <f t="shared" si="1"/>
        <v>-3.3027081712420858</v>
      </c>
    </row>
    <row r="29" spans="1:10" x14ac:dyDescent="0.25">
      <c r="A29" s="9" t="s">
        <v>17</v>
      </c>
      <c r="B29" s="21" t="s">
        <v>38</v>
      </c>
      <c r="C29" s="41">
        <v>75858300</v>
      </c>
      <c r="D29" s="41">
        <v>75858300</v>
      </c>
      <c r="E29" s="41">
        <v>51675756</v>
      </c>
      <c r="F29" s="41">
        <v>48577900</v>
      </c>
      <c r="G29" s="42">
        <v>52179000</v>
      </c>
      <c r="H29" s="43">
        <v>46588700</v>
      </c>
      <c r="I29" s="36">
        <f t="shared" si="0"/>
        <v>-5.9947957026501903</v>
      </c>
      <c r="J29" s="23">
        <f t="shared" si="1"/>
        <v>-3.395375280039914</v>
      </c>
    </row>
    <row r="30" spans="1:10" x14ac:dyDescent="0.25">
      <c r="A30" s="9" t="s">
        <v>17</v>
      </c>
      <c r="B30" s="21" t="s">
        <v>39</v>
      </c>
      <c r="C30" s="41">
        <v>3198000</v>
      </c>
      <c r="D30" s="41">
        <v>3198000</v>
      </c>
      <c r="E30" s="41">
        <v>1360643</v>
      </c>
      <c r="F30" s="41">
        <v>2801000</v>
      </c>
      <c r="G30" s="42">
        <v>3501000</v>
      </c>
      <c r="H30" s="43">
        <v>3565000</v>
      </c>
      <c r="I30" s="36">
        <f t="shared" si="0"/>
        <v>105.85855363971297</v>
      </c>
      <c r="J30" s="23">
        <f t="shared" si="1"/>
        <v>37.860055021055075</v>
      </c>
    </row>
    <row r="31" spans="1:10" x14ac:dyDescent="0.25">
      <c r="A31" s="9" t="s">
        <v>17</v>
      </c>
      <c r="B31" s="21" t="s">
        <v>40</v>
      </c>
      <c r="C31" s="41">
        <v>67414000</v>
      </c>
      <c r="D31" s="41">
        <v>99932000</v>
      </c>
      <c r="E31" s="41">
        <v>100717244</v>
      </c>
      <c r="F31" s="41">
        <v>79456800</v>
      </c>
      <c r="G31" s="42">
        <v>66476400</v>
      </c>
      <c r="H31" s="43">
        <v>68747800</v>
      </c>
      <c r="I31" s="36">
        <f t="shared" si="0"/>
        <v>-21.109040672320223</v>
      </c>
      <c r="J31" s="23">
        <f t="shared" si="1"/>
        <v>-11.952237533475108</v>
      </c>
    </row>
    <row r="32" spans="1:10" x14ac:dyDescent="0.25">
      <c r="A32" s="9" t="s">
        <v>17</v>
      </c>
      <c r="B32" s="21" t="s">
        <v>34</v>
      </c>
      <c r="C32" s="41">
        <v>224794000</v>
      </c>
      <c r="D32" s="41">
        <v>248763702</v>
      </c>
      <c r="E32" s="41">
        <v>191472869</v>
      </c>
      <c r="F32" s="41">
        <v>149060700</v>
      </c>
      <c r="G32" s="42">
        <v>162205100</v>
      </c>
      <c r="H32" s="43">
        <v>169098200</v>
      </c>
      <c r="I32" s="36">
        <f t="shared" si="0"/>
        <v>-22.150484933716641</v>
      </c>
      <c r="J32" s="23">
        <f t="shared" si="1"/>
        <v>-4.0575995940908101</v>
      </c>
    </row>
    <row r="33" spans="1:11" ht="13" thickBot="1" x14ac:dyDescent="0.3">
      <c r="A33" s="9" t="s">
        <v>17</v>
      </c>
      <c r="B33" s="37" t="s">
        <v>41</v>
      </c>
      <c r="C33" s="57">
        <v>610994000</v>
      </c>
      <c r="D33" s="57">
        <v>627805206</v>
      </c>
      <c r="E33" s="57">
        <v>513147924</v>
      </c>
      <c r="F33" s="57">
        <v>457358700</v>
      </c>
      <c r="G33" s="58">
        <v>429292500</v>
      </c>
      <c r="H33" s="59">
        <v>439826700</v>
      </c>
      <c r="I33" s="38">
        <f t="shared" si="0"/>
        <v>-10.87195745919065</v>
      </c>
      <c r="J33" s="39">
        <f t="shared" si="1"/>
        <v>-5.0096098921628807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77802420</v>
      </c>
      <c r="D8" s="41">
        <v>76228340</v>
      </c>
      <c r="E8" s="41">
        <v>74523526</v>
      </c>
      <c r="F8" s="41">
        <v>80061827</v>
      </c>
      <c r="G8" s="42">
        <v>83711059</v>
      </c>
      <c r="H8" s="43">
        <v>85873245</v>
      </c>
      <c r="I8" s="22">
        <f>IF(($E8       =0),0,((($F8       /$E8       )-1)*100))</f>
        <v>7.4316142797644869</v>
      </c>
      <c r="J8" s="23">
        <f>IF(($E8       =0),0,(((($H8       /$E8       )^(1/3))-1)*100))</f>
        <v>4.8386676835862064</v>
      </c>
    </row>
    <row r="9" spans="1:11" x14ac:dyDescent="0.25">
      <c r="A9" s="3" t="s">
        <v>17</v>
      </c>
      <c r="B9" s="21" t="s">
        <v>20</v>
      </c>
      <c r="C9" s="41">
        <v>116516920</v>
      </c>
      <c r="D9" s="41">
        <v>119576300</v>
      </c>
      <c r="E9" s="41">
        <v>119281413</v>
      </c>
      <c r="F9" s="41">
        <v>136023331</v>
      </c>
      <c r="G9" s="42">
        <v>149336569</v>
      </c>
      <c r="H9" s="43">
        <v>162536380</v>
      </c>
      <c r="I9" s="22">
        <f>IF(($E9       =0),0,((($F9       /$E9       )-1)*100))</f>
        <v>14.035646945262116</v>
      </c>
      <c r="J9" s="23">
        <f>IF(($E9       =0),0,(((($H9       /$E9       )^(1/3))-1)*100))</f>
        <v>10.864525514439482</v>
      </c>
    </row>
    <row r="10" spans="1:11" x14ac:dyDescent="0.25">
      <c r="A10" s="3" t="s">
        <v>17</v>
      </c>
      <c r="B10" s="21" t="s">
        <v>21</v>
      </c>
      <c r="C10" s="41">
        <v>309374410</v>
      </c>
      <c r="D10" s="41">
        <v>342829265</v>
      </c>
      <c r="E10" s="41">
        <v>314314359</v>
      </c>
      <c r="F10" s="41">
        <v>312165940</v>
      </c>
      <c r="G10" s="42">
        <v>310375600</v>
      </c>
      <c r="H10" s="43">
        <v>321722078</v>
      </c>
      <c r="I10" s="22">
        <f t="shared" ref="I10:I33" si="0">IF(($E10      =0),0,((($F10      /$E10      )-1)*100))</f>
        <v>-0.68352556556284805</v>
      </c>
      <c r="J10" s="23">
        <f t="shared" ref="J10:J33" si="1">IF(($E10      =0),0,(((($H10      /$E10      )^(1/3))-1)*100))</f>
        <v>0.77950352010933699</v>
      </c>
    </row>
    <row r="11" spans="1:11" x14ac:dyDescent="0.25">
      <c r="A11" s="9" t="s">
        <v>17</v>
      </c>
      <c r="B11" s="24" t="s">
        <v>22</v>
      </c>
      <c r="C11" s="44">
        <v>503693750</v>
      </c>
      <c r="D11" s="44">
        <v>538633905</v>
      </c>
      <c r="E11" s="44">
        <v>508119298</v>
      </c>
      <c r="F11" s="44">
        <v>528251098</v>
      </c>
      <c r="G11" s="45">
        <v>543423228</v>
      </c>
      <c r="H11" s="46">
        <v>570131703</v>
      </c>
      <c r="I11" s="25">
        <f t="shared" si="0"/>
        <v>3.9620223201993099</v>
      </c>
      <c r="J11" s="26">
        <f t="shared" si="1"/>
        <v>3.9129882110055414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196947230</v>
      </c>
      <c r="D13" s="41">
        <v>199783215</v>
      </c>
      <c r="E13" s="41">
        <v>184717640</v>
      </c>
      <c r="F13" s="41">
        <v>214233663</v>
      </c>
      <c r="G13" s="42">
        <v>225437468</v>
      </c>
      <c r="H13" s="43">
        <v>233790883</v>
      </c>
      <c r="I13" s="22">
        <f t="shared" si="0"/>
        <v>15.978995292490739</v>
      </c>
      <c r="J13" s="23">
        <f t="shared" si="1"/>
        <v>8.1698929686086164</v>
      </c>
    </row>
    <row r="14" spans="1:11" x14ac:dyDescent="0.25">
      <c r="A14" s="3" t="s">
        <v>17</v>
      </c>
      <c r="B14" s="21" t="s">
        <v>25</v>
      </c>
      <c r="C14" s="41">
        <v>5670000</v>
      </c>
      <c r="D14" s="41">
        <v>8420000</v>
      </c>
      <c r="E14" s="41">
        <v>7575221</v>
      </c>
      <c r="F14" s="41">
        <v>8680000</v>
      </c>
      <c r="G14" s="42">
        <v>8640000</v>
      </c>
      <c r="H14" s="43">
        <v>8600000</v>
      </c>
      <c r="I14" s="22">
        <f t="shared" si="0"/>
        <v>14.584115763751315</v>
      </c>
      <c r="J14" s="23">
        <f t="shared" si="1"/>
        <v>4.3200327148045226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96921880</v>
      </c>
      <c r="D16" s="41">
        <v>96921880</v>
      </c>
      <c r="E16" s="41">
        <v>100684204</v>
      </c>
      <c r="F16" s="41">
        <v>109831874</v>
      </c>
      <c r="G16" s="42">
        <v>122264842</v>
      </c>
      <c r="H16" s="43">
        <v>136936623</v>
      </c>
      <c r="I16" s="22">
        <f t="shared" si="0"/>
        <v>9.0855066004196683</v>
      </c>
      <c r="J16" s="23">
        <f t="shared" si="1"/>
        <v>10.794811820031235</v>
      </c>
    </row>
    <row r="17" spans="1:10" x14ac:dyDescent="0.25">
      <c r="A17" s="3" t="s">
        <v>17</v>
      </c>
      <c r="B17" s="21" t="s">
        <v>27</v>
      </c>
      <c r="C17" s="41">
        <v>241356010</v>
      </c>
      <c r="D17" s="41">
        <v>282275300</v>
      </c>
      <c r="E17" s="41">
        <v>246210626</v>
      </c>
      <c r="F17" s="41">
        <v>238993931</v>
      </c>
      <c r="G17" s="42">
        <v>234299902</v>
      </c>
      <c r="H17" s="43">
        <v>236453851</v>
      </c>
      <c r="I17" s="29">
        <f t="shared" si="0"/>
        <v>-2.9311062309715252</v>
      </c>
      <c r="J17" s="30">
        <f t="shared" si="1"/>
        <v>-1.3387682750056418</v>
      </c>
    </row>
    <row r="18" spans="1:10" x14ac:dyDescent="0.25">
      <c r="A18" s="3" t="s">
        <v>17</v>
      </c>
      <c r="B18" s="24" t="s">
        <v>28</v>
      </c>
      <c r="C18" s="44">
        <v>540895120</v>
      </c>
      <c r="D18" s="44">
        <v>587400395</v>
      </c>
      <c r="E18" s="44">
        <v>539187691</v>
      </c>
      <c r="F18" s="44">
        <v>571739468</v>
      </c>
      <c r="G18" s="45">
        <v>590642212</v>
      </c>
      <c r="H18" s="46">
        <v>615781357</v>
      </c>
      <c r="I18" s="25">
        <f t="shared" si="0"/>
        <v>6.0371884490961092</v>
      </c>
      <c r="J18" s="26">
        <f t="shared" si="1"/>
        <v>4.5270889793159741</v>
      </c>
    </row>
    <row r="19" spans="1:10" ht="23.25" customHeight="1" x14ac:dyDescent="0.25">
      <c r="A19" s="31" t="s">
        <v>17</v>
      </c>
      <c r="B19" s="32" t="s">
        <v>29</v>
      </c>
      <c r="C19" s="50">
        <v>-37201370</v>
      </c>
      <c r="D19" s="50">
        <v>-48766490</v>
      </c>
      <c r="E19" s="50">
        <v>-31068393</v>
      </c>
      <c r="F19" s="51">
        <v>-43488370</v>
      </c>
      <c r="G19" s="52">
        <v>-47218984</v>
      </c>
      <c r="H19" s="53">
        <v>-45649654</v>
      </c>
      <c r="I19" s="33">
        <f t="shared" si="0"/>
        <v>39.976245311432756</v>
      </c>
      <c r="J19" s="34">
        <f t="shared" si="1"/>
        <v>13.685802907793555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10900000</v>
      </c>
      <c r="D23" s="41">
        <v>18873000</v>
      </c>
      <c r="E23" s="41">
        <v>16682561</v>
      </c>
      <c r="F23" s="41">
        <v>2180230</v>
      </c>
      <c r="G23" s="42">
        <v>0</v>
      </c>
      <c r="H23" s="43">
        <v>0</v>
      </c>
      <c r="I23" s="36">
        <f t="shared" si="0"/>
        <v>-86.931083303097168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55189900</v>
      </c>
      <c r="D24" s="41">
        <v>57885460</v>
      </c>
      <c r="E24" s="41">
        <v>50722807</v>
      </c>
      <c r="F24" s="41">
        <v>47042100</v>
      </c>
      <c r="G24" s="42">
        <v>50954200</v>
      </c>
      <c r="H24" s="43">
        <v>53223750</v>
      </c>
      <c r="I24" s="36">
        <f t="shared" si="0"/>
        <v>-7.2565128345519199</v>
      </c>
      <c r="J24" s="23">
        <f t="shared" si="1"/>
        <v>1.6172404823281417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66089900</v>
      </c>
      <c r="D26" s="44">
        <v>76758460</v>
      </c>
      <c r="E26" s="44">
        <v>67405368</v>
      </c>
      <c r="F26" s="44">
        <v>49222330</v>
      </c>
      <c r="G26" s="45">
        <v>50954200</v>
      </c>
      <c r="H26" s="46">
        <v>53223750</v>
      </c>
      <c r="I26" s="25">
        <f t="shared" si="0"/>
        <v>-26.975652740298074</v>
      </c>
      <c r="J26" s="26">
        <f t="shared" si="1"/>
        <v>-7.5719773409289477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2218560</v>
      </c>
      <c r="E29" s="41">
        <v>1754606</v>
      </c>
      <c r="F29" s="41">
        <v>500000</v>
      </c>
      <c r="G29" s="42">
        <v>0</v>
      </c>
      <c r="H29" s="43">
        <v>0</v>
      </c>
      <c r="I29" s="36">
        <f t="shared" si="0"/>
        <v>-71.503574021746189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46039900</v>
      </c>
      <c r="D31" s="41">
        <v>44626650</v>
      </c>
      <c r="E31" s="41">
        <v>39178723</v>
      </c>
      <c r="F31" s="41">
        <v>39957140</v>
      </c>
      <c r="G31" s="42">
        <v>25620550</v>
      </c>
      <c r="H31" s="43">
        <v>27890100</v>
      </c>
      <c r="I31" s="36">
        <f t="shared" si="0"/>
        <v>1.9868360691592812</v>
      </c>
      <c r="J31" s="23">
        <f t="shared" si="1"/>
        <v>-10.710594440275178</v>
      </c>
    </row>
    <row r="32" spans="1:10" x14ac:dyDescent="0.25">
      <c r="A32" s="9" t="s">
        <v>17</v>
      </c>
      <c r="B32" s="21" t="s">
        <v>34</v>
      </c>
      <c r="C32" s="41">
        <v>20050000</v>
      </c>
      <c r="D32" s="41">
        <v>29913250</v>
      </c>
      <c r="E32" s="41">
        <v>26472039</v>
      </c>
      <c r="F32" s="41">
        <v>8765190</v>
      </c>
      <c r="G32" s="42">
        <v>25333650</v>
      </c>
      <c r="H32" s="43">
        <v>25333650</v>
      </c>
      <c r="I32" s="36">
        <f t="shared" si="0"/>
        <v>-66.888874710406697</v>
      </c>
      <c r="J32" s="23">
        <f t="shared" si="1"/>
        <v>-1.4545015023522789</v>
      </c>
    </row>
    <row r="33" spans="1:11" ht="13" thickBot="1" x14ac:dyDescent="0.3">
      <c r="A33" s="9" t="s">
        <v>17</v>
      </c>
      <c r="B33" s="37" t="s">
        <v>41</v>
      </c>
      <c r="C33" s="57">
        <v>66089900</v>
      </c>
      <c r="D33" s="57">
        <v>76758460</v>
      </c>
      <c r="E33" s="57">
        <v>67405368</v>
      </c>
      <c r="F33" s="57">
        <v>49222330</v>
      </c>
      <c r="G33" s="58">
        <v>50954200</v>
      </c>
      <c r="H33" s="59">
        <v>53223750</v>
      </c>
      <c r="I33" s="38">
        <f t="shared" si="0"/>
        <v>-26.975652740298074</v>
      </c>
      <c r="J33" s="39">
        <f t="shared" si="1"/>
        <v>-7.5719773409289477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35845749</v>
      </c>
      <c r="D8" s="41">
        <v>37548224</v>
      </c>
      <c r="E8" s="41">
        <v>25430378</v>
      </c>
      <c r="F8" s="41">
        <v>40032962</v>
      </c>
      <c r="G8" s="42">
        <v>41874478</v>
      </c>
      <c r="H8" s="43">
        <v>43716955</v>
      </c>
      <c r="I8" s="22">
        <f>IF(($E8       =0),0,((($F8       /$E8       )-1)*100))</f>
        <v>57.421812605380865</v>
      </c>
      <c r="J8" s="23">
        <f>IF(($E8       =0),0,(((($H8       /$E8       )^(1/3))-1)*100))</f>
        <v>19.793254267404194</v>
      </c>
    </row>
    <row r="9" spans="1:11" x14ac:dyDescent="0.25">
      <c r="A9" s="3" t="s">
        <v>17</v>
      </c>
      <c r="B9" s="21" t="s">
        <v>20</v>
      </c>
      <c r="C9" s="41">
        <v>37438958</v>
      </c>
      <c r="D9" s="41">
        <v>37127093</v>
      </c>
      <c r="E9" s="41">
        <v>33733498</v>
      </c>
      <c r="F9" s="41">
        <v>40494383</v>
      </c>
      <c r="G9" s="42">
        <v>42357124</v>
      </c>
      <c r="H9" s="43">
        <v>44220838</v>
      </c>
      <c r="I9" s="22">
        <f>IF(($E9       =0),0,((($F9       /$E9       )-1)*100))</f>
        <v>20.042051375757119</v>
      </c>
      <c r="J9" s="23">
        <f>IF(($E9       =0),0,(((($H9       /$E9       )^(1/3))-1)*100))</f>
        <v>9.4431363288919989</v>
      </c>
    </row>
    <row r="10" spans="1:11" x14ac:dyDescent="0.25">
      <c r="A10" s="3" t="s">
        <v>17</v>
      </c>
      <c r="B10" s="21" t="s">
        <v>21</v>
      </c>
      <c r="C10" s="41">
        <v>126945863</v>
      </c>
      <c r="D10" s="41">
        <v>128580645</v>
      </c>
      <c r="E10" s="41">
        <v>118452167</v>
      </c>
      <c r="F10" s="41">
        <v>129594032</v>
      </c>
      <c r="G10" s="42">
        <v>132213806</v>
      </c>
      <c r="H10" s="43">
        <v>137218144</v>
      </c>
      <c r="I10" s="22">
        <f t="shared" ref="I10:I33" si="0">IF(($E10      =0),0,((($F10      /$E10      )-1)*100))</f>
        <v>9.4062145777375363</v>
      </c>
      <c r="J10" s="23">
        <f t="shared" ref="J10:J33" si="1">IF(($E10      =0),0,(((($H10      /$E10      )^(1/3))-1)*100))</f>
        <v>5.0242309806230567</v>
      </c>
    </row>
    <row r="11" spans="1:11" x14ac:dyDescent="0.25">
      <c r="A11" s="9" t="s">
        <v>17</v>
      </c>
      <c r="B11" s="24" t="s">
        <v>22</v>
      </c>
      <c r="C11" s="44">
        <v>200230570</v>
      </c>
      <c r="D11" s="44">
        <v>203255962</v>
      </c>
      <c r="E11" s="44">
        <v>177616043</v>
      </c>
      <c r="F11" s="44">
        <v>210121377</v>
      </c>
      <c r="G11" s="45">
        <v>216445408</v>
      </c>
      <c r="H11" s="46">
        <v>225155937</v>
      </c>
      <c r="I11" s="25">
        <f t="shared" si="0"/>
        <v>18.300899767258084</v>
      </c>
      <c r="J11" s="26">
        <f t="shared" si="1"/>
        <v>8.2265308455791839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74669774</v>
      </c>
      <c r="D13" s="41">
        <v>74669774</v>
      </c>
      <c r="E13" s="41">
        <v>78151015</v>
      </c>
      <c r="F13" s="41">
        <v>79575886</v>
      </c>
      <c r="G13" s="42">
        <v>83972734</v>
      </c>
      <c r="H13" s="43">
        <v>86069693</v>
      </c>
      <c r="I13" s="22">
        <f t="shared" si="0"/>
        <v>1.8232277597418189</v>
      </c>
      <c r="J13" s="23">
        <f t="shared" si="1"/>
        <v>3.269453086218177</v>
      </c>
    </row>
    <row r="14" spans="1:11" x14ac:dyDescent="0.25">
      <c r="A14" s="3" t="s">
        <v>17</v>
      </c>
      <c r="B14" s="21" t="s">
        <v>25</v>
      </c>
      <c r="C14" s="41">
        <v>3600000</v>
      </c>
      <c r="D14" s="41">
        <v>3600000</v>
      </c>
      <c r="E14" s="41">
        <v>0</v>
      </c>
      <c r="F14" s="41">
        <v>4600000</v>
      </c>
      <c r="G14" s="42">
        <v>3500000</v>
      </c>
      <c r="H14" s="43">
        <v>3800000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22155696</v>
      </c>
      <c r="D16" s="41">
        <v>24764407</v>
      </c>
      <c r="E16" s="41">
        <v>29301245</v>
      </c>
      <c r="F16" s="41">
        <v>27909469</v>
      </c>
      <c r="G16" s="42">
        <v>29165394</v>
      </c>
      <c r="H16" s="43">
        <v>29894529</v>
      </c>
      <c r="I16" s="22">
        <f t="shared" si="0"/>
        <v>-4.7498869075358385</v>
      </c>
      <c r="J16" s="23">
        <f t="shared" si="1"/>
        <v>0.67042000343722208</v>
      </c>
    </row>
    <row r="17" spans="1:10" x14ac:dyDescent="0.25">
      <c r="A17" s="3" t="s">
        <v>17</v>
      </c>
      <c r="B17" s="21" t="s">
        <v>27</v>
      </c>
      <c r="C17" s="41">
        <v>86944302</v>
      </c>
      <c r="D17" s="41">
        <v>96267317</v>
      </c>
      <c r="E17" s="41">
        <v>105106443</v>
      </c>
      <c r="F17" s="41">
        <v>85550700</v>
      </c>
      <c r="G17" s="42">
        <v>78790823</v>
      </c>
      <c r="H17" s="43">
        <v>83112530</v>
      </c>
      <c r="I17" s="29">
        <f t="shared" si="0"/>
        <v>-18.605655792195343</v>
      </c>
      <c r="J17" s="30">
        <f t="shared" si="1"/>
        <v>-7.5275449395742822</v>
      </c>
    </row>
    <row r="18" spans="1:10" x14ac:dyDescent="0.25">
      <c r="A18" s="3" t="s">
        <v>17</v>
      </c>
      <c r="B18" s="24" t="s">
        <v>28</v>
      </c>
      <c r="C18" s="44">
        <v>187369772</v>
      </c>
      <c r="D18" s="44">
        <v>199301498</v>
      </c>
      <c r="E18" s="44">
        <v>212558703</v>
      </c>
      <c r="F18" s="44">
        <v>197636055</v>
      </c>
      <c r="G18" s="45">
        <v>195428951</v>
      </c>
      <c r="H18" s="46">
        <v>202876752</v>
      </c>
      <c r="I18" s="25">
        <f t="shared" si="0"/>
        <v>-7.0204831838854398</v>
      </c>
      <c r="J18" s="26">
        <f t="shared" si="1"/>
        <v>-1.5419725605461121</v>
      </c>
    </row>
    <row r="19" spans="1:10" ht="23.25" customHeight="1" x14ac:dyDescent="0.25">
      <c r="A19" s="31" t="s">
        <v>17</v>
      </c>
      <c r="B19" s="32" t="s">
        <v>29</v>
      </c>
      <c r="C19" s="50">
        <v>12860798</v>
      </c>
      <c r="D19" s="50">
        <v>3954464</v>
      </c>
      <c r="E19" s="50">
        <v>-34942660</v>
      </c>
      <c r="F19" s="51">
        <v>12485322</v>
      </c>
      <c r="G19" s="52">
        <v>21016457</v>
      </c>
      <c r="H19" s="53">
        <v>22279185</v>
      </c>
      <c r="I19" s="33">
        <f t="shared" si="0"/>
        <v>-135.73088597147441</v>
      </c>
      <c r="J19" s="34">
        <f t="shared" si="1"/>
        <v>-186.06920254105313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7817395</v>
      </c>
      <c r="D23" s="41">
        <v>2970425</v>
      </c>
      <c r="E23" s="41">
        <v>-858228</v>
      </c>
      <c r="F23" s="41">
        <v>7643480</v>
      </c>
      <c r="G23" s="42">
        <v>1565217</v>
      </c>
      <c r="H23" s="43">
        <v>1826087</v>
      </c>
      <c r="I23" s="36">
        <f t="shared" si="0"/>
        <v>-990.61181877076956</v>
      </c>
      <c r="J23" s="23">
        <f t="shared" si="1"/>
        <v>-228.61933557383637</v>
      </c>
    </row>
    <row r="24" spans="1:10" x14ac:dyDescent="0.25">
      <c r="A24" s="9" t="s">
        <v>17</v>
      </c>
      <c r="B24" s="21" t="s">
        <v>33</v>
      </c>
      <c r="C24" s="41">
        <v>22902609</v>
      </c>
      <c r="D24" s="41">
        <v>22902609</v>
      </c>
      <c r="E24" s="41">
        <v>33668756</v>
      </c>
      <c r="F24" s="41">
        <v>27306086</v>
      </c>
      <c r="G24" s="42">
        <v>32174347</v>
      </c>
      <c r="H24" s="43">
        <v>29478261</v>
      </c>
      <c r="I24" s="36">
        <f t="shared" si="0"/>
        <v>-18.897847012821025</v>
      </c>
      <c r="J24" s="23">
        <f t="shared" si="1"/>
        <v>-4.3338573469488324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30720004</v>
      </c>
      <c r="D26" s="44">
        <v>25873034</v>
      </c>
      <c r="E26" s="44">
        <v>32810528</v>
      </c>
      <c r="F26" s="44">
        <v>34949566</v>
      </c>
      <c r="G26" s="45">
        <v>33739564</v>
      </c>
      <c r="H26" s="46">
        <v>31304348</v>
      </c>
      <c r="I26" s="25">
        <f t="shared" si="0"/>
        <v>6.5193647599941063</v>
      </c>
      <c r="J26" s="26">
        <f t="shared" si="1"/>
        <v>-1.5542101292414068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6259131</v>
      </c>
      <c r="D29" s="41">
        <v>5346087</v>
      </c>
      <c r="E29" s="41">
        <v>4082410</v>
      </c>
      <c r="F29" s="41">
        <v>3217393</v>
      </c>
      <c r="G29" s="42">
        <v>3913043</v>
      </c>
      <c r="H29" s="43">
        <v>3304348</v>
      </c>
      <c r="I29" s="36">
        <f t="shared" si="0"/>
        <v>-21.188881077598776</v>
      </c>
      <c r="J29" s="23">
        <f t="shared" si="1"/>
        <v>-6.8056207357301446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17161780</v>
      </c>
      <c r="D31" s="41">
        <v>16987867</v>
      </c>
      <c r="E31" s="41">
        <v>18920013</v>
      </c>
      <c r="F31" s="41">
        <v>4688031</v>
      </c>
      <c r="G31" s="42">
        <v>5217391</v>
      </c>
      <c r="H31" s="43">
        <v>4782609</v>
      </c>
      <c r="I31" s="36">
        <f t="shared" si="0"/>
        <v>-75.2218404923929</v>
      </c>
      <c r="J31" s="23">
        <f t="shared" si="1"/>
        <v>-36.771266599603358</v>
      </c>
    </row>
    <row r="32" spans="1:10" x14ac:dyDescent="0.25">
      <c r="A32" s="9" t="s">
        <v>17</v>
      </c>
      <c r="B32" s="21" t="s">
        <v>34</v>
      </c>
      <c r="C32" s="41">
        <v>7299093</v>
      </c>
      <c r="D32" s="41">
        <v>3539080</v>
      </c>
      <c r="E32" s="41">
        <v>9808105</v>
      </c>
      <c r="F32" s="41">
        <v>27044142</v>
      </c>
      <c r="G32" s="42">
        <v>24609130</v>
      </c>
      <c r="H32" s="43">
        <v>23217391</v>
      </c>
      <c r="I32" s="36">
        <f t="shared" si="0"/>
        <v>175.73259054628801</v>
      </c>
      <c r="J32" s="23">
        <f t="shared" si="1"/>
        <v>33.27318281119269</v>
      </c>
    </row>
    <row r="33" spans="1:11" ht="13" thickBot="1" x14ac:dyDescent="0.3">
      <c r="A33" s="9" t="s">
        <v>17</v>
      </c>
      <c r="B33" s="37" t="s">
        <v>41</v>
      </c>
      <c r="C33" s="57">
        <v>30720004</v>
      </c>
      <c r="D33" s="57">
        <v>25873034</v>
      </c>
      <c r="E33" s="57">
        <v>32810528</v>
      </c>
      <c r="F33" s="57">
        <v>34949566</v>
      </c>
      <c r="G33" s="58">
        <v>33739564</v>
      </c>
      <c r="H33" s="59">
        <v>31304348</v>
      </c>
      <c r="I33" s="38">
        <f t="shared" si="0"/>
        <v>6.5193647599941063</v>
      </c>
      <c r="J33" s="39">
        <f t="shared" si="1"/>
        <v>-1.5542101292414068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66120728</v>
      </c>
      <c r="D8" s="41">
        <v>65846178</v>
      </c>
      <c r="E8" s="41">
        <v>65855124</v>
      </c>
      <c r="F8" s="41">
        <v>68677561</v>
      </c>
      <c r="G8" s="42">
        <v>71836731</v>
      </c>
      <c r="H8" s="43">
        <v>74997547</v>
      </c>
      <c r="I8" s="22">
        <f>IF(($E8       =0),0,((($F8       /$E8       )-1)*100))</f>
        <v>4.2858274779043803</v>
      </c>
      <c r="J8" s="23">
        <f>IF(($E8       =0),0,(((($H8       /$E8       )^(1/3))-1)*100))</f>
        <v>4.4285294427873989</v>
      </c>
    </row>
    <row r="9" spans="1:11" x14ac:dyDescent="0.25">
      <c r="A9" s="3" t="s">
        <v>17</v>
      </c>
      <c r="B9" s="21" t="s">
        <v>20</v>
      </c>
      <c r="C9" s="41">
        <v>19542654</v>
      </c>
      <c r="D9" s="41">
        <v>15421485</v>
      </c>
      <c r="E9" s="41">
        <v>12766545</v>
      </c>
      <c r="F9" s="41">
        <v>18871477</v>
      </c>
      <c r="G9" s="42">
        <v>19739564</v>
      </c>
      <c r="H9" s="43">
        <v>20608106</v>
      </c>
      <c r="I9" s="22">
        <f>IF(($E9       =0),0,((($F9       /$E9       )-1)*100))</f>
        <v>47.819766428583456</v>
      </c>
      <c r="J9" s="23">
        <f>IF(($E9       =0),0,(((($H9       /$E9       )^(1/3))-1)*100))</f>
        <v>17.306362019400346</v>
      </c>
    </row>
    <row r="10" spans="1:11" x14ac:dyDescent="0.25">
      <c r="A10" s="3" t="s">
        <v>17</v>
      </c>
      <c r="B10" s="21" t="s">
        <v>21</v>
      </c>
      <c r="C10" s="41">
        <v>142437227</v>
      </c>
      <c r="D10" s="41">
        <v>149350159</v>
      </c>
      <c r="E10" s="41">
        <v>160932168</v>
      </c>
      <c r="F10" s="41">
        <v>165278539</v>
      </c>
      <c r="G10" s="42">
        <v>162760903</v>
      </c>
      <c r="H10" s="43">
        <v>170071534</v>
      </c>
      <c r="I10" s="22">
        <f t="shared" ref="I10:I33" si="0">IF(($E10      =0),0,((($F10      /$E10      )-1)*100))</f>
        <v>2.7007471868520483</v>
      </c>
      <c r="J10" s="23">
        <f t="shared" ref="J10:J33" si="1">IF(($E10      =0),0,(((($H10      /$E10      )^(1/3))-1)*100))</f>
        <v>1.8582606174491589</v>
      </c>
    </row>
    <row r="11" spans="1:11" x14ac:dyDescent="0.25">
      <c r="A11" s="9" t="s">
        <v>17</v>
      </c>
      <c r="B11" s="24" t="s">
        <v>22</v>
      </c>
      <c r="C11" s="44">
        <v>228100609</v>
      </c>
      <c r="D11" s="44">
        <v>230617822</v>
      </c>
      <c r="E11" s="44">
        <v>239553837</v>
      </c>
      <c r="F11" s="44">
        <v>252827577</v>
      </c>
      <c r="G11" s="45">
        <v>254337198</v>
      </c>
      <c r="H11" s="46">
        <v>265677187</v>
      </c>
      <c r="I11" s="25">
        <f t="shared" si="0"/>
        <v>5.5410258362925013</v>
      </c>
      <c r="J11" s="26">
        <f t="shared" si="1"/>
        <v>3.5103342388387526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72273463</v>
      </c>
      <c r="D13" s="41">
        <v>72238498</v>
      </c>
      <c r="E13" s="41">
        <v>74692025</v>
      </c>
      <c r="F13" s="41">
        <v>81159774</v>
      </c>
      <c r="G13" s="42">
        <v>84893132</v>
      </c>
      <c r="H13" s="43">
        <v>88628424</v>
      </c>
      <c r="I13" s="22">
        <f t="shared" si="0"/>
        <v>8.6592229893352126</v>
      </c>
      <c r="J13" s="23">
        <f t="shared" si="1"/>
        <v>5.8683792004592839</v>
      </c>
    </row>
    <row r="14" spans="1:11" x14ac:dyDescent="0.25">
      <c r="A14" s="3" t="s">
        <v>17</v>
      </c>
      <c r="B14" s="21" t="s">
        <v>25</v>
      </c>
      <c r="C14" s="41">
        <v>4100000</v>
      </c>
      <c r="D14" s="41">
        <v>4100000</v>
      </c>
      <c r="E14" s="41">
        <v>0</v>
      </c>
      <c r="F14" s="41">
        <v>6500000</v>
      </c>
      <c r="G14" s="42">
        <v>6012095</v>
      </c>
      <c r="H14" s="43">
        <v>6056627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22000000</v>
      </c>
      <c r="D16" s="41">
        <v>22000000</v>
      </c>
      <c r="E16" s="41">
        <v>23622545</v>
      </c>
      <c r="F16" s="41">
        <v>22900000</v>
      </c>
      <c r="G16" s="42">
        <v>23953400</v>
      </c>
      <c r="H16" s="43">
        <v>25007350</v>
      </c>
      <c r="I16" s="22">
        <f t="shared" si="0"/>
        <v>-3.0587093812288191</v>
      </c>
      <c r="J16" s="23">
        <f t="shared" si="1"/>
        <v>1.9170855208768378</v>
      </c>
    </row>
    <row r="17" spans="1:10" x14ac:dyDescent="0.25">
      <c r="A17" s="3" t="s">
        <v>17</v>
      </c>
      <c r="B17" s="21" t="s">
        <v>27</v>
      </c>
      <c r="C17" s="41">
        <v>121688581</v>
      </c>
      <c r="D17" s="41">
        <v>126789167</v>
      </c>
      <c r="E17" s="41">
        <v>117698092</v>
      </c>
      <c r="F17" s="41">
        <v>138516832</v>
      </c>
      <c r="G17" s="42">
        <v>138546789</v>
      </c>
      <c r="H17" s="43">
        <v>144619390</v>
      </c>
      <c r="I17" s="29">
        <f t="shared" si="0"/>
        <v>17.688256152869485</v>
      </c>
      <c r="J17" s="30">
        <f t="shared" si="1"/>
        <v>7.1072907936530205</v>
      </c>
    </row>
    <row r="18" spans="1:10" x14ac:dyDescent="0.25">
      <c r="A18" s="3" t="s">
        <v>17</v>
      </c>
      <c r="B18" s="24" t="s">
        <v>28</v>
      </c>
      <c r="C18" s="44">
        <v>220062044</v>
      </c>
      <c r="D18" s="44">
        <v>225127665</v>
      </c>
      <c r="E18" s="44">
        <v>216012662</v>
      </c>
      <c r="F18" s="44">
        <v>249076606</v>
      </c>
      <c r="G18" s="45">
        <v>253405416</v>
      </c>
      <c r="H18" s="46">
        <v>264311791</v>
      </c>
      <c r="I18" s="25">
        <f t="shared" si="0"/>
        <v>15.306484209708039</v>
      </c>
      <c r="J18" s="26">
        <f t="shared" si="1"/>
        <v>6.9577954361126571</v>
      </c>
    </row>
    <row r="19" spans="1:10" ht="23.25" customHeight="1" x14ac:dyDescent="0.25">
      <c r="A19" s="31" t="s">
        <v>17</v>
      </c>
      <c r="B19" s="32" t="s">
        <v>29</v>
      </c>
      <c r="C19" s="50">
        <v>8038565</v>
      </c>
      <c r="D19" s="50">
        <v>5490157</v>
      </c>
      <c r="E19" s="50">
        <v>23541175</v>
      </c>
      <c r="F19" s="51">
        <v>3750971</v>
      </c>
      <c r="G19" s="52">
        <v>931782</v>
      </c>
      <c r="H19" s="53">
        <v>1365396</v>
      </c>
      <c r="I19" s="33">
        <f t="shared" si="0"/>
        <v>-84.066339084603896</v>
      </c>
      <c r="J19" s="34">
        <f t="shared" si="1"/>
        <v>-61.291159411340523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3664873</v>
      </c>
      <c r="D23" s="41">
        <v>3681628</v>
      </c>
      <c r="E23" s="41">
        <v>1700856</v>
      </c>
      <c r="F23" s="41">
        <v>5996174</v>
      </c>
      <c r="G23" s="42">
        <v>0</v>
      </c>
      <c r="H23" s="43">
        <v>0</v>
      </c>
      <c r="I23" s="36">
        <f t="shared" si="0"/>
        <v>252.53860409111647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30499346</v>
      </c>
      <c r="D24" s="41">
        <v>31312613</v>
      </c>
      <c r="E24" s="41">
        <v>28567188</v>
      </c>
      <c r="F24" s="41">
        <v>35162610</v>
      </c>
      <c r="G24" s="42">
        <v>32740592</v>
      </c>
      <c r="H24" s="43">
        <v>37586830</v>
      </c>
      <c r="I24" s="36">
        <f t="shared" si="0"/>
        <v>23.087403632447124</v>
      </c>
      <c r="J24" s="23">
        <f t="shared" si="1"/>
        <v>9.5778400620389892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34164219</v>
      </c>
      <c r="D26" s="44">
        <v>34994241</v>
      </c>
      <c r="E26" s="44">
        <v>30268044</v>
      </c>
      <c r="F26" s="44">
        <v>41158784</v>
      </c>
      <c r="G26" s="45">
        <v>32740592</v>
      </c>
      <c r="H26" s="46">
        <v>37586830</v>
      </c>
      <c r="I26" s="25">
        <f t="shared" si="0"/>
        <v>35.980983772852973</v>
      </c>
      <c r="J26" s="26">
        <f t="shared" si="1"/>
        <v>7.4856402430901081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8729566</v>
      </c>
      <c r="D29" s="41">
        <v>8729566</v>
      </c>
      <c r="E29" s="41">
        <v>8729378</v>
      </c>
      <c r="F29" s="41">
        <v>12173913</v>
      </c>
      <c r="G29" s="42">
        <v>7924348</v>
      </c>
      <c r="H29" s="43">
        <v>11760870</v>
      </c>
      <c r="I29" s="36">
        <f t="shared" si="0"/>
        <v>39.459111519744013</v>
      </c>
      <c r="J29" s="23">
        <f t="shared" si="1"/>
        <v>10.446523418107967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20990558</v>
      </c>
      <c r="D31" s="41">
        <v>24446141</v>
      </c>
      <c r="E31" s="41">
        <v>19194697</v>
      </c>
      <c r="F31" s="41">
        <v>16901740</v>
      </c>
      <c r="G31" s="42">
        <v>12408122</v>
      </c>
      <c r="H31" s="43">
        <v>12912980</v>
      </c>
      <c r="I31" s="36">
        <f t="shared" si="0"/>
        <v>-11.945783775591767</v>
      </c>
      <c r="J31" s="23">
        <f t="shared" si="1"/>
        <v>-12.37761451664452</v>
      </c>
    </row>
    <row r="32" spans="1:10" x14ac:dyDescent="0.25">
      <c r="A32" s="9" t="s">
        <v>17</v>
      </c>
      <c r="B32" s="21" t="s">
        <v>34</v>
      </c>
      <c r="C32" s="41">
        <v>4444095</v>
      </c>
      <c r="D32" s="41">
        <v>1818534</v>
      </c>
      <c r="E32" s="41">
        <v>2343969</v>
      </c>
      <c r="F32" s="41">
        <v>12083131</v>
      </c>
      <c r="G32" s="42">
        <v>12408122</v>
      </c>
      <c r="H32" s="43">
        <v>12912980</v>
      </c>
      <c r="I32" s="36">
        <f t="shared" si="0"/>
        <v>415.49875446304964</v>
      </c>
      <c r="J32" s="23">
        <f t="shared" si="1"/>
        <v>76.613896265896514</v>
      </c>
    </row>
    <row r="33" spans="1:11" ht="13" thickBot="1" x14ac:dyDescent="0.3">
      <c r="A33" s="9" t="s">
        <v>17</v>
      </c>
      <c r="B33" s="37" t="s">
        <v>41</v>
      </c>
      <c r="C33" s="57">
        <v>34164219</v>
      </c>
      <c r="D33" s="57">
        <v>34994241</v>
      </c>
      <c r="E33" s="57">
        <v>30268044</v>
      </c>
      <c r="F33" s="57">
        <v>41158784</v>
      </c>
      <c r="G33" s="58">
        <v>32740592</v>
      </c>
      <c r="H33" s="59">
        <v>37586830</v>
      </c>
      <c r="I33" s="38">
        <f t="shared" si="0"/>
        <v>35.980983772852973</v>
      </c>
      <c r="J33" s="39">
        <f t="shared" si="1"/>
        <v>7.4856402430901081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133633703</v>
      </c>
      <c r="D9" s="41">
        <v>120633703</v>
      </c>
      <c r="E9" s="41">
        <v>111948873</v>
      </c>
      <c r="F9" s="41">
        <v>130336897</v>
      </c>
      <c r="G9" s="42">
        <v>139930940</v>
      </c>
      <c r="H9" s="43">
        <v>150278003</v>
      </c>
      <c r="I9" s="22">
        <f>IF(($E9       =0),0,((($F9       /$E9       )-1)*100))</f>
        <v>16.425376609195517</v>
      </c>
      <c r="J9" s="23">
        <f>IF(($E9       =0),0,(((($H9       /$E9       )^(1/3))-1)*100))</f>
        <v>10.312627693077637</v>
      </c>
    </row>
    <row r="10" spans="1:11" x14ac:dyDescent="0.25">
      <c r="A10" s="3" t="s">
        <v>17</v>
      </c>
      <c r="B10" s="21" t="s">
        <v>21</v>
      </c>
      <c r="C10" s="41">
        <v>784333186</v>
      </c>
      <c r="D10" s="41">
        <v>783527302</v>
      </c>
      <c r="E10" s="41">
        <v>792761377</v>
      </c>
      <c r="F10" s="41">
        <v>825116841</v>
      </c>
      <c r="G10" s="42">
        <v>879505711</v>
      </c>
      <c r="H10" s="43">
        <v>915947580</v>
      </c>
      <c r="I10" s="22">
        <f t="shared" ref="I10:I33" si="0">IF(($E10      =0),0,((($F10      /$E10      )-1)*100))</f>
        <v>4.0813623038045588</v>
      </c>
      <c r="J10" s="23">
        <f t="shared" ref="J10:J33" si="1">IF(($E10      =0),0,(((($H10      /$E10      )^(1/3))-1)*100))</f>
        <v>4.9323450645562872</v>
      </c>
    </row>
    <row r="11" spans="1:11" x14ac:dyDescent="0.25">
      <c r="A11" s="9" t="s">
        <v>17</v>
      </c>
      <c r="B11" s="24" t="s">
        <v>22</v>
      </c>
      <c r="C11" s="44">
        <v>917966889</v>
      </c>
      <c r="D11" s="44">
        <v>904161005</v>
      </c>
      <c r="E11" s="44">
        <v>904710250</v>
      </c>
      <c r="F11" s="44">
        <v>955453738</v>
      </c>
      <c r="G11" s="45">
        <v>1019436651</v>
      </c>
      <c r="H11" s="46">
        <v>1066225583</v>
      </c>
      <c r="I11" s="25">
        <f t="shared" si="0"/>
        <v>5.6088109977752598</v>
      </c>
      <c r="J11" s="26">
        <f t="shared" si="1"/>
        <v>5.6281960109816342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416354870</v>
      </c>
      <c r="D13" s="41">
        <v>361581169</v>
      </c>
      <c r="E13" s="41">
        <v>348236997</v>
      </c>
      <c r="F13" s="41">
        <v>436755387</v>
      </c>
      <c r="G13" s="42">
        <v>455657092</v>
      </c>
      <c r="H13" s="43">
        <v>482889606</v>
      </c>
      <c r="I13" s="22">
        <f t="shared" si="0"/>
        <v>25.41900796370582</v>
      </c>
      <c r="J13" s="23">
        <f t="shared" si="1"/>
        <v>11.51269611065211</v>
      </c>
    </row>
    <row r="14" spans="1:11" x14ac:dyDescent="0.25">
      <c r="A14" s="3" t="s">
        <v>17</v>
      </c>
      <c r="B14" s="21" t="s">
        <v>25</v>
      </c>
      <c r="C14" s="41">
        <v>9868755</v>
      </c>
      <c r="D14" s="41">
        <v>9868755</v>
      </c>
      <c r="E14" s="41">
        <v>0</v>
      </c>
      <c r="F14" s="41">
        <v>10460880</v>
      </c>
      <c r="G14" s="42">
        <v>11088532</v>
      </c>
      <c r="H14" s="43">
        <v>11753844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766545860</v>
      </c>
      <c r="D17" s="41">
        <v>816643861</v>
      </c>
      <c r="E17" s="41">
        <v>683573917</v>
      </c>
      <c r="F17" s="41">
        <v>740265366</v>
      </c>
      <c r="G17" s="42">
        <v>793627489</v>
      </c>
      <c r="H17" s="43">
        <v>829158957</v>
      </c>
      <c r="I17" s="29">
        <f t="shared" si="0"/>
        <v>8.2933897256937108</v>
      </c>
      <c r="J17" s="30">
        <f t="shared" si="1"/>
        <v>6.6475225593595866</v>
      </c>
    </row>
    <row r="18" spans="1:10" x14ac:dyDescent="0.25">
      <c r="A18" s="3" t="s">
        <v>17</v>
      </c>
      <c r="B18" s="24" t="s">
        <v>28</v>
      </c>
      <c r="C18" s="44">
        <v>1192769485</v>
      </c>
      <c r="D18" s="44">
        <v>1188093785</v>
      </c>
      <c r="E18" s="44">
        <v>1031810914</v>
      </c>
      <c r="F18" s="44">
        <v>1187481633</v>
      </c>
      <c r="G18" s="45">
        <v>1260373113</v>
      </c>
      <c r="H18" s="46">
        <v>1323802407</v>
      </c>
      <c r="I18" s="25">
        <f t="shared" si="0"/>
        <v>15.087136304510928</v>
      </c>
      <c r="J18" s="26">
        <f t="shared" si="1"/>
        <v>8.6611631804443867</v>
      </c>
    </row>
    <row r="19" spans="1:10" ht="23.25" customHeight="1" x14ac:dyDescent="0.25">
      <c r="A19" s="31" t="s">
        <v>17</v>
      </c>
      <c r="B19" s="32" t="s">
        <v>29</v>
      </c>
      <c r="C19" s="50">
        <v>-274802596</v>
      </c>
      <c r="D19" s="50">
        <v>-283932780</v>
      </c>
      <c r="E19" s="50">
        <v>-127100664</v>
      </c>
      <c r="F19" s="51">
        <v>-232027895</v>
      </c>
      <c r="G19" s="52">
        <v>-240936462</v>
      </c>
      <c r="H19" s="53">
        <v>-257576824</v>
      </c>
      <c r="I19" s="33">
        <f t="shared" si="0"/>
        <v>82.554431816343609</v>
      </c>
      <c r="J19" s="34">
        <f t="shared" si="1"/>
        <v>26.547330490280597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37690216</v>
      </c>
      <c r="D23" s="41">
        <v>35477139</v>
      </c>
      <c r="E23" s="41">
        <v>30279089</v>
      </c>
      <c r="F23" s="41">
        <v>8000000</v>
      </c>
      <c r="G23" s="42">
        <v>8000000</v>
      </c>
      <c r="H23" s="43">
        <v>8000000</v>
      </c>
      <c r="I23" s="36">
        <f t="shared" si="0"/>
        <v>-73.579125844902407</v>
      </c>
      <c r="J23" s="23">
        <f t="shared" si="1"/>
        <v>-35.83241013490295</v>
      </c>
    </row>
    <row r="24" spans="1:10" x14ac:dyDescent="0.25">
      <c r="A24" s="9" t="s">
        <v>17</v>
      </c>
      <c r="B24" s="21" t="s">
        <v>33</v>
      </c>
      <c r="C24" s="41">
        <v>427317564</v>
      </c>
      <c r="D24" s="41">
        <v>402809973</v>
      </c>
      <c r="E24" s="41">
        <v>402808302</v>
      </c>
      <c r="F24" s="41">
        <v>405162913</v>
      </c>
      <c r="G24" s="42">
        <v>370292870</v>
      </c>
      <c r="H24" s="43">
        <v>464094000</v>
      </c>
      <c r="I24" s="36">
        <f t="shared" si="0"/>
        <v>0.58454877625635504</v>
      </c>
      <c r="J24" s="23">
        <f t="shared" si="1"/>
        <v>4.8340861129456458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465007780</v>
      </c>
      <c r="D26" s="44">
        <v>438287112</v>
      </c>
      <c r="E26" s="44">
        <v>433087391</v>
      </c>
      <c r="F26" s="44">
        <v>413162913</v>
      </c>
      <c r="G26" s="45">
        <v>378292870</v>
      </c>
      <c r="H26" s="46">
        <v>472094000</v>
      </c>
      <c r="I26" s="25">
        <f t="shared" si="0"/>
        <v>-4.6005675561217156</v>
      </c>
      <c r="J26" s="26">
        <f t="shared" si="1"/>
        <v>2.9163354132250907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412726954</v>
      </c>
      <c r="D28" s="41">
        <v>406506860</v>
      </c>
      <c r="E28" s="41">
        <v>405081375</v>
      </c>
      <c r="F28" s="41">
        <v>383875494</v>
      </c>
      <c r="G28" s="42">
        <v>345366783</v>
      </c>
      <c r="H28" s="43">
        <v>426189652</v>
      </c>
      <c r="I28" s="36">
        <f t="shared" si="0"/>
        <v>-5.2349681591754234</v>
      </c>
      <c r="J28" s="23">
        <f t="shared" si="1"/>
        <v>1.707631706529722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52280826</v>
      </c>
      <c r="D32" s="41">
        <v>31780252</v>
      </c>
      <c r="E32" s="41">
        <v>28006016</v>
      </c>
      <c r="F32" s="41">
        <v>29287419</v>
      </c>
      <c r="G32" s="42">
        <v>32926087</v>
      </c>
      <c r="H32" s="43">
        <v>45904348</v>
      </c>
      <c r="I32" s="36">
        <f t="shared" si="0"/>
        <v>4.5754562162643841</v>
      </c>
      <c r="J32" s="23">
        <f t="shared" si="1"/>
        <v>17.905526941349549</v>
      </c>
    </row>
    <row r="33" spans="1:11" ht="13" thickBot="1" x14ac:dyDescent="0.3">
      <c r="A33" s="9" t="s">
        <v>17</v>
      </c>
      <c r="B33" s="37" t="s">
        <v>41</v>
      </c>
      <c r="C33" s="57">
        <v>465007780</v>
      </c>
      <c r="D33" s="57">
        <v>438287112</v>
      </c>
      <c r="E33" s="57">
        <v>433087391</v>
      </c>
      <c r="F33" s="57">
        <v>413162913</v>
      </c>
      <c r="G33" s="58">
        <v>378292870</v>
      </c>
      <c r="H33" s="59">
        <v>472094000</v>
      </c>
      <c r="I33" s="38">
        <f t="shared" si="0"/>
        <v>-4.6005675561217156</v>
      </c>
      <c r="J33" s="39">
        <f t="shared" si="1"/>
        <v>2.9163354132250907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159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62236581</v>
      </c>
      <c r="D8" s="41">
        <v>62236581</v>
      </c>
      <c r="E8" s="41">
        <v>63477951</v>
      </c>
      <c r="F8" s="41">
        <v>64912754</v>
      </c>
      <c r="G8" s="42">
        <v>67898864</v>
      </c>
      <c r="H8" s="43">
        <v>69596336</v>
      </c>
      <c r="I8" s="22">
        <f>IF(($E8       =0),0,((($F8       /$E8       )-1)*100))</f>
        <v>2.2603171296439628</v>
      </c>
      <c r="J8" s="23">
        <f>IF(($E8       =0),0,(((($H8       /$E8       )^(1/3))-1)*100))</f>
        <v>3.1148368109577662</v>
      </c>
    </row>
    <row r="9" spans="1:11" x14ac:dyDescent="0.25">
      <c r="A9" s="3" t="s">
        <v>17</v>
      </c>
      <c r="B9" s="21" t="s">
        <v>20</v>
      </c>
      <c r="C9" s="41">
        <v>86447551</v>
      </c>
      <c r="D9" s="41">
        <v>86447551</v>
      </c>
      <c r="E9" s="41">
        <v>76792284</v>
      </c>
      <c r="F9" s="41">
        <v>97398938</v>
      </c>
      <c r="G9" s="42">
        <v>104639070</v>
      </c>
      <c r="H9" s="43">
        <v>107255048</v>
      </c>
      <c r="I9" s="22">
        <f>IF(($E9       =0),0,((($F9       /$E9       )-1)*100))</f>
        <v>26.834276735407435</v>
      </c>
      <c r="J9" s="23">
        <f>IF(($E9       =0),0,(((($H9       /$E9       )^(1/3))-1)*100))</f>
        <v>11.780672708329721</v>
      </c>
    </row>
    <row r="10" spans="1:11" x14ac:dyDescent="0.25">
      <c r="A10" s="3" t="s">
        <v>17</v>
      </c>
      <c r="B10" s="21" t="s">
        <v>21</v>
      </c>
      <c r="C10" s="41">
        <v>298416382</v>
      </c>
      <c r="D10" s="41">
        <v>293466252</v>
      </c>
      <c r="E10" s="41">
        <v>282303156</v>
      </c>
      <c r="F10" s="41">
        <v>292309811</v>
      </c>
      <c r="G10" s="42">
        <v>312535235</v>
      </c>
      <c r="H10" s="43">
        <v>320700904</v>
      </c>
      <c r="I10" s="22">
        <f t="shared" ref="I10:I33" si="0">IF(($E10      =0),0,((($F10      /$E10      )-1)*100))</f>
        <v>3.5446486471444105</v>
      </c>
      <c r="J10" s="23">
        <f t="shared" ref="J10:J33" si="1">IF(($E10      =0),0,(((($H10      /$E10      )^(1/3))-1)*100))</f>
        <v>4.3425590017852844</v>
      </c>
    </row>
    <row r="11" spans="1:11" x14ac:dyDescent="0.25">
      <c r="A11" s="9" t="s">
        <v>17</v>
      </c>
      <c r="B11" s="24" t="s">
        <v>22</v>
      </c>
      <c r="C11" s="44">
        <v>447100514</v>
      </c>
      <c r="D11" s="44">
        <v>442150384</v>
      </c>
      <c r="E11" s="44">
        <v>422573391</v>
      </c>
      <c r="F11" s="44">
        <v>454621503</v>
      </c>
      <c r="G11" s="45">
        <v>485073169</v>
      </c>
      <c r="H11" s="46">
        <v>497552288</v>
      </c>
      <c r="I11" s="25">
        <f t="shared" si="0"/>
        <v>7.5840345564967215</v>
      </c>
      <c r="J11" s="26">
        <f t="shared" si="1"/>
        <v>5.59552823424736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152542627</v>
      </c>
      <c r="D13" s="41">
        <v>152542634</v>
      </c>
      <c r="E13" s="41">
        <v>150319940</v>
      </c>
      <c r="F13" s="41">
        <v>167901228</v>
      </c>
      <c r="G13" s="42">
        <v>175095002</v>
      </c>
      <c r="H13" s="43">
        <v>179622786</v>
      </c>
      <c r="I13" s="22">
        <f t="shared" si="0"/>
        <v>11.695912065957458</v>
      </c>
      <c r="J13" s="23">
        <f t="shared" si="1"/>
        <v>6.1161809105157117</v>
      </c>
    </row>
    <row r="14" spans="1:11" x14ac:dyDescent="0.25">
      <c r="A14" s="3" t="s">
        <v>17</v>
      </c>
      <c r="B14" s="21" t="s">
        <v>25</v>
      </c>
      <c r="C14" s="41">
        <v>30260870</v>
      </c>
      <c r="D14" s="41">
        <v>30260870</v>
      </c>
      <c r="E14" s="41">
        <v>0</v>
      </c>
      <c r="F14" s="41">
        <v>32076520</v>
      </c>
      <c r="G14" s="42">
        <v>33519963</v>
      </c>
      <c r="H14" s="43">
        <v>34357962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57865599</v>
      </c>
      <c r="D16" s="41">
        <v>57865599</v>
      </c>
      <c r="E16" s="41">
        <v>53945055</v>
      </c>
      <c r="F16" s="41">
        <v>66107242</v>
      </c>
      <c r="G16" s="42">
        <v>61791306</v>
      </c>
      <c r="H16" s="43">
        <v>63336088</v>
      </c>
      <c r="I16" s="22">
        <f t="shared" si="0"/>
        <v>22.545508573492047</v>
      </c>
      <c r="J16" s="23">
        <f t="shared" si="1"/>
        <v>5.4953211062966467</v>
      </c>
    </row>
    <row r="17" spans="1:10" x14ac:dyDescent="0.25">
      <c r="A17" s="3" t="s">
        <v>17</v>
      </c>
      <c r="B17" s="21" t="s">
        <v>27</v>
      </c>
      <c r="C17" s="41">
        <v>202361697</v>
      </c>
      <c r="D17" s="41">
        <v>221030911</v>
      </c>
      <c r="E17" s="41">
        <v>197849219</v>
      </c>
      <c r="F17" s="41">
        <v>221858916</v>
      </c>
      <c r="G17" s="42">
        <v>212679525</v>
      </c>
      <c r="H17" s="43">
        <v>218174994</v>
      </c>
      <c r="I17" s="29">
        <f t="shared" si="0"/>
        <v>12.135350910836795</v>
      </c>
      <c r="J17" s="30">
        <f t="shared" si="1"/>
        <v>3.313453109744513</v>
      </c>
    </row>
    <row r="18" spans="1:10" x14ac:dyDescent="0.25">
      <c r="A18" s="3" t="s">
        <v>17</v>
      </c>
      <c r="B18" s="24" t="s">
        <v>28</v>
      </c>
      <c r="C18" s="44">
        <v>443030793</v>
      </c>
      <c r="D18" s="44">
        <v>461700014</v>
      </c>
      <c r="E18" s="44">
        <v>402114214</v>
      </c>
      <c r="F18" s="44">
        <v>487943906</v>
      </c>
      <c r="G18" s="45">
        <v>483085796</v>
      </c>
      <c r="H18" s="46">
        <v>495491830</v>
      </c>
      <c r="I18" s="25">
        <f t="shared" si="0"/>
        <v>21.344605341406808</v>
      </c>
      <c r="J18" s="26">
        <f t="shared" si="1"/>
        <v>7.2084517881509047</v>
      </c>
    </row>
    <row r="19" spans="1:10" ht="23.25" customHeight="1" x14ac:dyDescent="0.25">
      <c r="A19" s="31" t="s">
        <v>17</v>
      </c>
      <c r="B19" s="32" t="s">
        <v>29</v>
      </c>
      <c r="C19" s="50">
        <v>4069721</v>
      </c>
      <c r="D19" s="50">
        <v>-19549630</v>
      </c>
      <c r="E19" s="50">
        <v>20459177</v>
      </c>
      <c r="F19" s="51">
        <v>-33322403</v>
      </c>
      <c r="G19" s="52">
        <v>1987373</v>
      </c>
      <c r="H19" s="53">
        <v>2060458</v>
      </c>
      <c r="I19" s="33">
        <f t="shared" si="0"/>
        <v>-262.87264634349663</v>
      </c>
      <c r="J19" s="34">
        <f t="shared" si="1"/>
        <v>-53.474412173371235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92897854</v>
      </c>
      <c r="D23" s="41">
        <v>94495500</v>
      </c>
      <c r="E23" s="41">
        <v>79122851</v>
      </c>
      <c r="F23" s="41">
        <v>90537925</v>
      </c>
      <c r="G23" s="42">
        <v>37347397</v>
      </c>
      <c r="H23" s="43">
        <v>38281082</v>
      </c>
      <c r="I23" s="36">
        <f t="shared" si="0"/>
        <v>14.427025638901704</v>
      </c>
      <c r="J23" s="23">
        <f t="shared" si="1"/>
        <v>-21.495583082155434</v>
      </c>
    </row>
    <row r="24" spans="1:10" x14ac:dyDescent="0.25">
      <c r="A24" s="9" t="s">
        <v>17</v>
      </c>
      <c r="B24" s="21" t="s">
        <v>33</v>
      </c>
      <c r="C24" s="41">
        <v>34701961</v>
      </c>
      <c r="D24" s="41">
        <v>41318893</v>
      </c>
      <c r="E24" s="41">
        <v>37062493</v>
      </c>
      <c r="F24" s="41">
        <v>40057917</v>
      </c>
      <c r="G24" s="42">
        <v>38808105</v>
      </c>
      <c r="H24" s="43">
        <v>40509858</v>
      </c>
      <c r="I24" s="36">
        <f t="shared" si="0"/>
        <v>8.0820898907151282</v>
      </c>
      <c r="J24" s="23">
        <f t="shared" si="1"/>
        <v>3.0090457641021917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127599815</v>
      </c>
      <c r="D26" s="44">
        <v>135814393</v>
      </c>
      <c r="E26" s="44">
        <v>116185344</v>
      </c>
      <c r="F26" s="44">
        <v>130595842</v>
      </c>
      <c r="G26" s="45">
        <v>76155502</v>
      </c>
      <c r="H26" s="46">
        <v>78790940</v>
      </c>
      <c r="I26" s="25">
        <f t="shared" si="0"/>
        <v>12.403025634627385</v>
      </c>
      <c r="J26" s="26">
        <f t="shared" si="1"/>
        <v>-12.143281543121919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3577796</v>
      </c>
      <c r="D29" s="41">
        <v>1919589</v>
      </c>
      <c r="E29" s="41">
        <v>1052363</v>
      </c>
      <c r="F29" s="41">
        <v>4521513</v>
      </c>
      <c r="G29" s="42">
        <v>0</v>
      </c>
      <c r="H29" s="43">
        <v>0</v>
      </c>
      <c r="I29" s="36">
        <f t="shared" si="0"/>
        <v>329.65336105507322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74925872</v>
      </c>
      <c r="D31" s="41">
        <v>72681982</v>
      </c>
      <c r="E31" s="41">
        <v>71259471</v>
      </c>
      <c r="F31" s="41">
        <v>55386178</v>
      </c>
      <c r="G31" s="42">
        <v>25966785</v>
      </c>
      <c r="H31" s="43">
        <v>27343654</v>
      </c>
      <c r="I31" s="36">
        <f t="shared" si="0"/>
        <v>-22.275344985370438</v>
      </c>
      <c r="J31" s="23">
        <f t="shared" si="1"/>
        <v>-27.332873795987755</v>
      </c>
    </row>
    <row r="32" spans="1:10" x14ac:dyDescent="0.25">
      <c r="A32" s="9" t="s">
        <v>17</v>
      </c>
      <c r="B32" s="21" t="s">
        <v>34</v>
      </c>
      <c r="C32" s="41">
        <v>49096147</v>
      </c>
      <c r="D32" s="41">
        <v>61212822</v>
      </c>
      <c r="E32" s="41">
        <v>43873510</v>
      </c>
      <c r="F32" s="41">
        <v>70688151</v>
      </c>
      <c r="G32" s="42">
        <v>50188717</v>
      </c>
      <c r="H32" s="43">
        <v>51447286</v>
      </c>
      <c r="I32" s="36">
        <f t="shared" si="0"/>
        <v>61.118066459692869</v>
      </c>
      <c r="J32" s="23">
        <f t="shared" si="1"/>
        <v>5.4516459727664612</v>
      </c>
    </row>
    <row r="33" spans="1:11" ht="13" thickBot="1" x14ac:dyDescent="0.3">
      <c r="A33" s="9" t="s">
        <v>17</v>
      </c>
      <c r="B33" s="37" t="s">
        <v>41</v>
      </c>
      <c r="C33" s="57">
        <v>127599815</v>
      </c>
      <c r="D33" s="57">
        <v>135814393</v>
      </c>
      <c r="E33" s="57">
        <v>116185344</v>
      </c>
      <c r="F33" s="57">
        <v>130595842</v>
      </c>
      <c r="G33" s="58">
        <v>76155502</v>
      </c>
      <c r="H33" s="59">
        <v>78790940</v>
      </c>
      <c r="I33" s="38">
        <f t="shared" si="0"/>
        <v>12.403025634627385</v>
      </c>
      <c r="J33" s="39">
        <f t="shared" si="1"/>
        <v>-12.143281543121919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8000000</v>
      </c>
      <c r="D8" s="41">
        <v>12000000</v>
      </c>
      <c r="E8" s="41">
        <v>7204858</v>
      </c>
      <c r="F8" s="41">
        <v>10000000</v>
      </c>
      <c r="G8" s="42">
        <v>10449999</v>
      </c>
      <c r="H8" s="43">
        <v>10711251</v>
      </c>
      <c r="I8" s="22">
        <f>IF(($E8       =0),0,((($F8       /$E8       )-1)*100))</f>
        <v>38.795240655679834</v>
      </c>
      <c r="J8" s="23">
        <f>IF(($E8       =0),0,(((($H8       /$E8       )^(1/3))-1)*100))</f>
        <v>14.131341906854678</v>
      </c>
    </row>
    <row r="9" spans="1:11" x14ac:dyDescent="0.25">
      <c r="A9" s="3" t="s">
        <v>17</v>
      </c>
      <c r="B9" s="21" t="s">
        <v>20</v>
      </c>
      <c r="C9" s="41">
        <v>500000</v>
      </c>
      <c r="D9" s="41">
        <v>500000</v>
      </c>
      <c r="E9" s="41">
        <v>2866720</v>
      </c>
      <c r="F9" s="41">
        <v>500000</v>
      </c>
      <c r="G9" s="42">
        <v>522500</v>
      </c>
      <c r="H9" s="43">
        <v>535563</v>
      </c>
      <c r="I9" s="22">
        <f>IF(($E9       =0),0,((($F9       /$E9       )-1)*100))</f>
        <v>-82.558464028576211</v>
      </c>
      <c r="J9" s="23">
        <f>IF(($E9       =0),0,(((($H9       /$E9       )^(1/3))-1)*100))</f>
        <v>-42.833478991417508</v>
      </c>
    </row>
    <row r="10" spans="1:11" x14ac:dyDescent="0.25">
      <c r="A10" s="3" t="s">
        <v>17</v>
      </c>
      <c r="B10" s="21" t="s">
        <v>21</v>
      </c>
      <c r="C10" s="41">
        <v>441279189</v>
      </c>
      <c r="D10" s="41">
        <v>466303127</v>
      </c>
      <c r="E10" s="41">
        <v>340665271</v>
      </c>
      <c r="F10" s="41">
        <v>441672224</v>
      </c>
      <c r="G10" s="42">
        <v>413126360</v>
      </c>
      <c r="H10" s="43">
        <v>430358005</v>
      </c>
      <c r="I10" s="22">
        <f t="shared" ref="I10:I33" si="0">IF(($E10      =0),0,((($F10      /$E10      )-1)*100))</f>
        <v>29.649911980608088</v>
      </c>
      <c r="J10" s="23">
        <f t="shared" ref="J10:J33" si="1">IF(($E10      =0),0,(((($H10      /$E10      )^(1/3))-1)*100))</f>
        <v>8.1020694455488318</v>
      </c>
    </row>
    <row r="11" spans="1:11" x14ac:dyDescent="0.25">
      <c r="A11" s="9" t="s">
        <v>17</v>
      </c>
      <c r="B11" s="24" t="s">
        <v>22</v>
      </c>
      <c r="C11" s="44">
        <v>449779189</v>
      </c>
      <c r="D11" s="44">
        <v>478803127</v>
      </c>
      <c r="E11" s="44">
        <v>350736849</v>
      </c>
      <c r="F11" s="44">
        <v>452172224</v>
      </c>
      <c r="G11" s="45">
        <v>424098859</v>
      </c>
      <c r="H11" s="46">
        <v>441604819</v>
      </c>
      <c r="I11" s="25">
        <f t="shared" si="0"/>
        <v>28.920649566535861</v>
      </c>
      <c r="J11" s="26">
        <f t="shared" si="1"/>
        <v>7.9818596745570902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147992916</v>
      </c>
      <c r="D13" s="41">
        <v>153992576</v>
      </c>
      <c r="E13" s="41">
        <v>24221262</v>
      </c>
      <c r="F13" s="41">
        <v>166715888</v>
      </c>
      <c r="G13" s="42">
        <v>163768114</v>
      </c>
      <c r="H13" s="43">
        <v>167862314</v>
      </c>
      <c r="I13" s="22">
        <f t="shared" si="0"/>
        <v>588.30388771650291</v>
      </c>
      <c r="J13" s="23">
        <f t="shared" si="1"/>
        <v>90.656732634170083</v>
      </c>
    </row>
    <row r="14" spans="1:11" x14ac:dyDescent="0.25">
      <c r="A14" s="3" t="s">
        <v>17</v>
      </c>
      <c r="B14" s="21" t="s">
        <v>25</v>
      </c>
      <c r="C14" s="41">
        <v>2000000</v>
      </c>
      <c r="D14" s="41">
        <v>2000000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284866646</v>
      </c>
      <c r="D17" s="41">
        <v>344548119</v>
      </c>
      <c r="E17" s="41">
        <v>185500515</v>
      </c>
      <c r="F17" s="41">
        <v>305330969</v>
      </c>
      <c r="G17" s="42">
        <v>287145740</v>
      </c>
      <c r="H17" s="43">
        <v>293162443</v>
      </c>
      <c r="I17" s="29">
        <f t="shared" si="0"/>
        <v>64.598448149860928</v>
      </c>
      <c r="J17" s="30">
        <f t="shared" si="1"/>
        <v>16.480815931724635</v>
      </c>
    </row>
    <row r="18" spans="1:10" x14ac:dyDescent="0.25">
      <c r="A18" s="3" t="s">
        <v>17</v>
      </c>
      <c r="B18" s="24" t="s">
        <v>28</v>
      </c>
      <c r="C18" s="44">
        <v>434859562</v>
      </c>
      <c r="D18" s="44">
        <v>500540695</v>
      </c>
      <c r="E18" s="44">
        <v>209721777</v>
      </c>
      <c r="F18" s="44">
        <v>472046857</v>
      </c>
      <c r="G18" s="45">
        <v>450913854</v>
      </c>
      <c r="H18" s="46">
        <v>461024757</v>
      </c>
      <c r="I18" s="25">
        <f t="shared" si="0"/>
        <v>125.08242289020851</v>
      </c>
      <c r="J18" s="26">
        <f t="shared" si="1"/>
        <v>30.025013110452893</v>
      </c>
    </row>
    <row r="19" spans="1:10" ht="23.25" customHeight="1" x14ac:dyDescent="0.25">
      <c r="A19" s="31" t="s">
        <v>17</v>
      </c>
      <c r="B19" s="32" t="s">
        <v>29</v>
      </c>
      <c r="C19" s="50">
        <v>14919627</v>
      </c>
      <c r="D19" s="50">
        <v>-21737568</v>
      </c>
      <c r="E19" s="50">
        <v>141015072</v>
      </c>
      <c r="F19" s="51">
        <v>-19874633</v>
      </c>
      <c r="G19" s="52">
        <v>-26814995</v>
      </c>
      <c r="H19" s="53">
        <v>-19419938</v>
      </c>
      <c r="I19" s="33">
        <f t="shared" si="0"/>
        <v>-114.0939778408935</v>
      </c>
      <c r="J19" s="34">
        <f t="shared" si="1"/>
        <v>-151.64093558790577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23915425</v>
      </c>
      <c r="D23" s="41">
        <v>26261982</v>
      </c>
      <c r="E23" s="41">
        <v>16166540</v>
      </c>
      <c r="F23" s="41">
        <v>53058475</v>
      </c>
      <c r="G23" s="42">
        <v>41782371</v>
      </c>
      <c r="H23" s="43">
        <v>51079235</v>
      </c>
      <c r="I23" s="36">
        <f t="shared" si="0"/>
        <v>228.19932403594092</v>
      </c>
      <c r="J23" s="23">
        <f t="shared" si="1"/>
        <v>46.737945578976351</v>
      </c>
    </row>
    <row r="24" spans="1:10" x14ac:dyDescent="0.25">
      <c r="A24" s="9" t="s">
        <v>17</v>
      </c>
      <c r="B24" s="21" t="s">
        <v>33</v>
      </c>
      <c r="C24" s="41">
        <v>77701474</v>
      </c>
      <c r="D24" s="41">
        <v>89291101</v>
      </c>
      <c r="E24" s="41">
        <v>66358673</v>
      </c>
      <c r="F24" s="41">
        <v>74533138</v>
      </c>
      <c r="G24" s="42">
        <v>64947940</v>
      </c>
      <c r="H24" s="43">
        <v>66571638</v>
      </c>
      <c r="I24" s="36">
        <f t="shared" si="0"/>
        <v>12.318608300078582</v>
      </c>
      <c r="J24" s="23">
        <f t="shared" si="1"/>
        <v>0.10686248570817014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101616899</v>
      </c>
      <c r="D26" s="44">
        <v>115553083</v>
      </c>
      <c r="E26" s="44">
        <v>82525213</v>
      </c>
      <c r="F26" s="44">
        <v>127591613</v>
      </c>
      <c r="G26" s="45">
        <v>106730311</v>
      </c>
      <c r="H26" s="46">
        <v>117650873</v>
      </c>
      <c r="I26" s="25">
        <f t="shared" si="0"/>
        <v>54.609250145164737</v>
      </c>
      <c r="J26" s="26">
        <f t="shared" si="1"/>
        <v>12.547581423820198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80107831</v>
      </c>
      <c r="D31" s="41">
        <v>89175064</v>
      </c>
      <c r="E31" s="41">
        <v>64270860</v>
      </c>
      <c r="F31" s="41">
        <v>85533138</v>
      </c>
      <c r="G31" s="42">
        <v>67555215</v>
      </c>
      <c r="H31" s="43">
        <v>74244095</v>
      </c>
      <c r="I31" s="36">
        <f t="shared" si="0"/>
        <v>33.082298883195271</v>
      </c>
      <c r="J31" s="23">
        <f t="shared" si="1"/>
        <v>4.925875632984944</v>
      </c>
    </row>
    <row r="32" spans="1:10" x14ac:dyDescent="0.25">
      <c r="A32" s="9" t="s">
        <v>17</v>
      </c>
      <c r="B32" s="21" t="s">
        <v>34</v>
      </c>
      <c r="C32" s="41">
        <v>21509068</v>
      </c>
      <c r="D32" s="41">
        <v>26378019</v>
      </c>
      <c r="E32" s="41">
        <v>18254353</v>
      </c>
      <c r="F32" s="41">
        <v>42058475</v>
      </c>
      <c r="G32" s="42">
        <v>39175096</v>
      </c>
      <c r="H32" s="43">
        <v>43406778</v>
      </c>
      <c r="I32" s="36">
        <f t="shared" si="0"/>
        <v>130.40244154366906</v>
      </c>
      <c r="J32" s="23">
        <f t="shared" si="1"/>
        <v>33.474110467639747</v>
      </c>
    </row>
    <row r="33" spans="1:11" ht="13" thickBot="1" x14ac:dyDescent="0.3">
      <c r="A33" s="9" t="s">
        <v>17</v>
      </c>
      <c r="B33" s="37" t="s">
        <v>41</v>
      </c>
      <c r="C33" s="57">
        <v>101616899</v>
      </c>
      <c r="D33" s="57">
        <v>115553083</v>
      </c>
      <c r="E33" s="57">
        <v>82525213</v>
      </c>
      <c r="F33" s="57">
        <v>127591613</v>
      </c>
      <c r="G33" s="58">
        <v>106730311</v>
      </c>
      <c r="H33" s="59">
        <v>117650873</v>
      </c>
      <c r="I33" s="38">
        <f t="shared" si="0"/>
        <v>54.609250145164737</v>
      </c>
      <c r="J33" s="39">
        <f t="shared" si="1"/>
        <v>12.547581423820198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731911715</v>
      </c>
      <c r="D8" s="41">
        <v>746797585</v>
      </c>
      <c r="E8" s="41">
        <v>744332175</v>
      </c>
      <c r="F8" s="41">
        <v>812465170</v>
      </c>
      <c r="G8" s="42">
        <v>865606516</v>
      </c>
      <c r="H8" s="43">
        <v>908886842</v>
      </c>
      <c r="I8" s="22">
        <f>IF(($E8       =0),0,((($F8       /$E8       )-1)*100))</f>
        <v>9.1535738059422158</v>
      </c>
      <c r="J8" s="23">
        <f>IF(($E8       =0),0,(((($H8       /$E8       )^(1/3))-1)*100))</f>
        <v>6.8844043237850761</v>
      </c>
    </row>
    <row r="9" spans="1:11" x14ac:dyDescent="0.25">
      <c r="A9" s="3" t="s">
        <v>17</v>
      </c>
      <c r="B9" s="21" t="s">
        <v>20</v>
      </c>
      <c r="C9" s="41">
        <v>1501850122</v>
      </c>
      <c r="D9" s="41">
        <v>1488710122</v>
      </c>
      <c r="E9" s="41">
        <v>1376661164</v>
      </c>
      <c r="F9" s="41">
        <v>1701403409</v>
      </c>
      <c r="G9" s="42">
        <v>1875536576</v>
      </c>
      <c r="H9" s="43">
        <v>2042807573</v>
      </c>
      <c r="I9" s="22">
        <f>IF(($E9       =0),0,((($F9       /$E9       )-1)*100))</f>
        <v>23.589119348470277</v>
      </c>
      <c r="J9" s="23">
        <f>IF(($E9       =0),0,(((($H9       /$E9       )^(1/3))-1)*100))</f>
        <v>14.060025949709809</v>
      </c>
    </row>
    <row r="10" spans="1:11" x14ac:dyDescent="0.25">
      <c r="A10" s="3" t="s">
        <v>17</v>
      </c>
      <c r="B10" s="21" t="s">
        <v>21</v>
      </c>
      <c r="C10" s="41">
        <v>482439656</v>
      </c>
      <c r="D10" s="41">
        <v>540234054</v>
      </c>
      <c r="E10" s="41">
        <v>532342293</v>
      </c>
      <c r="F10" s="41">
        <v>498044222</v>
      </c>
      <c r="G10" s="42">
        <v>513691921</v>
      </c>
      <c r="H10" s="43">
        <v>534577414</v>
      </c>
      <c r="I10" s="22">
        <f t="shared" ref="I10:I33" si="0">IF(($E10      =0),0,((($F10      /$E10      )-1)*100))</f>
        <v>-6.4428604397960161</v>
      </c>
      <c r="J10" s="23">
        <f t="shared" ref="J10:J33" si="1">IF(($E10      =0),0,(((($H10      /$E10      )^(1/3))-1)*100))</f>
        <v>0.13975970844728458</v>
      </c>
    </row>
    <row r="11" spans="1:11" x14ac:dyDescent="0.25">
      <c r="A11" s="9" t="s">
        <v>17</v>
      </c>
      <c r="B11" s="24" t="s">
        <v>22</v>
      </c>
      <c r="C11" s="44">
        <v>2716201493</v>
      </c>
      <c r="D11" s="44">
        <v>2775741761</v>
      </c>
      <c r="E11" s="44">
        <v>2653335632</v>
      </c>
      <c r="F11" s="44">
        <v>3011912801</v>
      </c>
      <c r="G11" s="45">
        <v>3254835013</v>
      </c>
      <c r="H11" s="46">
        <v>3486271829</v>
      </c>
      <c r="I11" s="25">
        <f t="shared" si="0"/>
        <v>13.51420320427823</v>
      </c>
      <c r="J11" s="26">
        <f t="shared" si="1"/>
        <v>9.5274607163470026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597944347</v>
      </c>
      <c r="D13" s="41">
        <v>607519899</v>
      </c>
      <c r="E13" s="41">
        <v>582963049</v>
      </c>
      <c r="F13" s="41">
        <v>668516718</v>
      </c>
      <c r="G13" s="42">
        <v>728738275</v>
      </c>
      <c r="H13" s="43">
        <v>783170213</v>
      </c>
      <c r="I13" s="22">
        <f t="shared" si="0"/>
        <v>14.675658971311577</v>
      </c>
      <c r="J13" s="23">
        <f t="shared" si="1"/>
        <v>10.341371495758644</v>
      </c>
    </row>
    <row r="14" spans="1:11" x14ac:dyDescent="0.25">
      <c r="A14" s="3" t="s">
        <v>17</v>
      </c>
      <c r="B14" s="21" t="s">
        <v>25</v>
      </c>
      <c r="C14" s="41">
        <v>27848232</v>
      </c>
      <c r="D14" s="41">
        <v>27848232</v>
      </c>
      <c r="E14" s="41">
        <v>0</v>
      </c>
      <c r="F14" s="41">
        <v>29240644</v>
      </c>
      <c r="G14" s="42">
        <v>25775000</v>
      </c>
      <c r="H14" s="43">
        <v>27063750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1238435507</v>
      </c>
      <c r="D16" s="41">
        <v>1449435507</v>
      </c>
      <c r="E16" s="41">
        <v>1278019074</v>
      </c>
      <c r="F16" s="41">
        <v>1432007391</v>
      </c>
      <c r="G16" s="42">
        <v>1612315896</v>
      </c>
      <c r="H16" s="43">
        <v>1760057774</v>
      </c>
      <c r="I16" s="22">
        <f t="shared" si="0"/>
        <v>12.048984254831229</v>
      </c>
      <c r="J16" s="23">
        <f t="shared" si="1"/>
        <v>11.257644945337763</v>
      </c>
    </row>
    <row r="17" spans="1:10" x14ac:dyDescent="0.25">
      <c r="A17" s="3" t="s">
        <v>17</v>
      </c>
      <c r="B17" s="21" t="s">
        <v>27</v>
      </c>
      <c r="C17" s="41">
        <v>851909021</v>
      </c>
      <c r="D17" s="41">
        <v>901017364</v>
      </c>
      <c r="E17" s="41">
        <v>735299005</v>
      </c>
      <c r="F17" s="41">
        <v>881877434</v>
      </c>
      <c r="G17" s="42">
        <v>886522595</v>
      </c>
      <c r="H17" s="43">
        <v>913944898</v>
      </c>
      <c r="I17" s="29">
        <f t="shared" si="0"/>
        <v>19.934533843140457</v>
      </c>
      <c r="J17" s="30">
        <f t="shared" si="1"/>
        <v>7.5190317728689005</v>
      </c>
    </row>
    <row r="18" spans="1:10" x14ac:dyDescent="0.25">
      <c r="A18" s="3" t="s">
        <v>17</v>
      </c>
      <c r="B18" s="24" t="s">
        <v>28</v>
      </c>
      <c r="C18" s="44">
        <v>2716137107</v>
      </c>
      <c r="D18" s="44">
        <v>2985821002</v>
      </c>
      <c r="E18" s="44">
        <v>2596281128</v>
      </c>
      <c r="F18" s="44">
        <v>3011642187</v>
      </c>
      <c r="G18" s="45">
        <v>3253351766</v>
      </c>
      <c r="H18" s="46">
        <v>3484236635</v>
      </c>
      <c r="I18" s="25">
        <f t="shared" si="0"/>
        <v>15.99830829259874</v>
      </c>
      <c r="J18" s="26">
        <f t="shared" si="1"/>
        <v>10.302488051434677</v>
      </c>
    </row>
    <row r="19" spans="1:10" ht="23.25" customHeight="1" x14ac:dyDescent="0.25">
      <c r="A19" s="31" t="s">
        <v>17</v>
      </c>
      <c r="B19" s="32" t="s">
        <v>29</v>
      </c>
      <c r="C19" s="50">
        <v>64386</v>
      </c>
      <c r="D19" s="50">
        <v>-210079241</v>
      </c>
      <c r="E19" s="50">
        <v>57054504</v>
      </c>
      <c r="F19" s="51">
        <v>270614</v>
      </c>
      <c r="G19" s="52">
        <v>1483247</v>
      </c>
      <c r="H19" s="53">
        <v>2035194</v>
      </c>
      <c r="I19" s="33">
        <f t="shared" si="0"/>
        <v>-99.52569213466478</v>
      </c>
      <c r="J19" s="34">
        <f t="shared" si="1"/>
        <v>-67.081606949470057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259191942</v>
      </c>
      <c r="D23" s="41">
        <v>242795802</v>
      </c>
      <c r="E23" s="41">
        <v>171950314</v>
      </c>
      <c r="F23" s="41">
        <v>175945534</v>
      </c>
      <c r="G23" s="42">
        <v>57600000</v>
      </c>
      <c r="H23" s="43">
        <v>37350000</v>
      </c>
      <c r="I23" s="36">
        <f t="shared" si="0"/>
        <v>2.3234735122379613</v>
      </c>
      <c r="J23" s="23">
        <f t="shared" si="1"/>
        <v>-39.88781084608528</v>
      </c>
    </row>
    <row r="24" spans="1:10" x14ac:dyDescent="0.25">
      <c r="A24" s="9" t="s">
        <v>17</v>
      </c>
      <c r="B24" s="21" t="s">
        <v>33</v>
      </c>
      <c r="C24" s="41">
        <v>69380698</v>
      </c>
      <c r="D24" s="41">
        <v>373644093</v>
      </c>
      <c r="E24" s="41">
        <v>247915393</v>
      </c>
      <c r="F24" s="41">
        <v>54851087</v>
      </c>
      <c r="G24" s="42">
        <v>67536435</v>
      </c>
      <c r="H24" s="43">
        <v>69710348</v>
      </c>
      <c r="I24" s="36">
        <f t="shared" si="0"/>
        <v>-77.875078131998038</v>
      </c>
      <c r="J24" s="23">
        <f t="shared" si="1"/>
        <v>-34.486431996127251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328572640</v>
      </c>
      <c r="D26" s="44">
        <v>616439895</v>
      </c>
      <c r="E26" s="44">
        <v>419865707</v>
      </c>
      <c r="F26" s="44">
        <v>230796621</v>
      </c>
      <c r="G26" s="45">
        <v>125136435</v>
      </c>
      <c r="H26" s="46">
        <v>107060348</v>
      </c>
      <c r="I26" s="25">
        <f t="shared" si="0"/>
        <v>-45.030847446657503</v>
      </c>
      <c r="J26" s="26">
        <f t="shared" si="1"/>
        <v>-36.587810512293387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97661958</v>
      </c>
      <c r="D29" s="41">
        <v>115361958</v>
      </c>
      <c r="E29" s="41">
        <v>95245368</v>
      </c>
      <c r="F29" s="41">
        <v>56975000</v>
      </c>
      <c r="G29" s="42">
        <v>36725217</v>
      </c>
      <c r="H29" s="43">
        <v>17492174</v>
      </c>
      <c r="I29" s="36">
        <f t="shared" si="0"/>
        <v>-40.1808180320118</v>
      </c>
      <c r="J29" s="23">
        <f t="shared" si="1"/>
        <v>-43.158354528660304</v>
      </c>
    </row>
    <row r="30" spans="1:10" x14ac:dyDescent="0.25">
      <c r="A30" s="9" t="s">
        <v>17</v>
      </c>
      <c r="B30" s="21" t="s">
        <v>39</v>
      </c>
      <c r="C30" s="41">
        <v>6000000</v>
      </c>
      <c r="D30" s="41">
        <v>4700000</v>
      </c>
      <c r="E30" s="41">
        <v>616986</v>
      </c>
      <c r="F30" s="41">
        <v>5500000</v>
      </c>
      <c r="G30" s="42">
        <v>0</v>
      </c>
      <c r="H30" s="43">
        <v>0</v>
      </c>
      <c r="I30" s="36">
        <f t="shared" si="0"/>
        <v>791.43027556540983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85968623</v>
      </c>
      <c r="D31" s="41">
        <v>385903833</v>
      </c>
      <c r="E31" s="41">
        <v>254978713</v>
      </c>
      <c r="F31" s="41">
        <v>68887103</v>
      </c>
      <c r="G31" s="42">
        <v>48856421</v>
      </c>
      <c r="H31" s="43">
        <v>78872522</v>
      </c>
      <c r="I31" s="36">
        <f t="shared" si="0"/>
        <v>-72.983194483376352</v>
      </c>
      <c r="J31" s="23">
        <f t="shared" si="1"/>
        <v>-32.369811007017411</v>
      </c>
    </row>
    <row r="32" spans="1:10" x14ac:dyDescent="0.25">
      <c r="A32" s="9" t="s">
        <v>17</v>
      </c>
      <c r="B32" s="21" t="s">
        <v>34</v>
      </c>
      <c r="C32" s="41">
        <v>138942059</v>
      </c>
      <c r="D32" s="41">
        <v>110474104</v>
      </c>
      <c r="E32" s="41">
        <v>69024640</v>
      </c>
      <c r="F32" s="41">
        <v>99434518</v>
      </c>
      <c r="G32" s="42">
        <v>39554797</v>
      </c>
      <c r="H32" s="43">
        <v>10695652</v>
      </c>
      <c r="I32" s="36">
        <f t="shared" si="0"/>
        <v>44.056554297132152</v>
      </c>
      <c r="J32" s="23">
        <f t="shared" si="1"/>
        <v>-46.288447621529969</v>
      </c>
    </row>
    <row r="33" spans="1:11" ht="13" thickBot="1" x14ac:dyDescent="0.3">
      <c r="A33" s="9" t="s">
        <v>17</v>
      </c>
      <c r="B33" s="37" t="s">
        <v>41</v>
      </c>
      <c r="C33" s="57">
        <v>328572640</v>
      </c>
      <c r="D33" s="57">
        <v>616439895</v>
      </c>
      <c r="E33" s="57">
        <v>419865707</v>
      </c>
      <c r="F33" s="57">
        <v>230796621</v>
      </c>
      <c r="G33" s="58">
        <v>125136435</v>
      </c>
      <c r="H33" s="59">
        <v>107060348</v>
      </c>
      <c r="I33" s="38">
        <f t="shared" si="0"/>
        <v>-45.030847446657503</v>
      </c>
      <c r="J33" s="39">
        <f t="shared" si="1"/>
        <v>-36.587810512293387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22471938</v>
      </c>
      <c r="D8" s="41">
        <v>22366782</v>
      </c>
      <c r="E8" s="41">
        <v>21760886</v>
      </c>
      <c r="F8" s="41">
        <v>22832365</v>
      </c>
      <c r="G8" s="42">
        <v>23859822</v>
      </c>
      <c r="H8" s="43">
        <v>24456319</v>
      </c>
      <c r="I8" s="22">
        <f>IF(($E8       =0),0,((($F8       /$E8       )-1)*100))</f>
        <v>4.9238758017481565</v>
      </c>
      <c r="J8" s="23">
        <f>IF(($E8       =0),0,(((($H8       /$E8       )^(1/3))-1)*100))</f>
        <v>3.9692327132880623</v>
      </c>
    </row>
    <row r="9" spans="1:11" x14ac:dyDescent="0.25">
      <c r="A9" s="3" t="s">
        <v>17</v>
      </c>
      <c r="B9" s="21" t="s">
        <v>20</v>
      </c>
      <c r="C9" s="41">
        <v>714600</v>
      </c>
      <c r="D9" s="41">
        <v>652071</v>
      </c>
      <c r="E9" s="41">
        <v>651338</v>
      </c>
      <c r="F9" s="41">
        <v>680762</v>
      </c>
      <c r="G9" s="42">
        <v>711396</v>
      </c>
      <c r="H9" s="43">
        <v>729181</v>
      </c>
      <c r="I9" s="22">
        <f>IF(($E9       =0),0,((($F9       /$E9       )-1)*100))</f>
        <v>4.5174701921275817</v>
      </c>
      <c r="J9" s="23">
        <f>IF(($E9       =0),0,(((($H9       /$E9       )^(1/3))-1)*100))</f>
        <v>3.8348107918152463</v>
      </c>
    </row>
    <row r="10" spans="1:11" x14ac:dyDescent="0.25">
      <c r="A10" s="3" t="s">
        <v>17</v>
      </c>
      <c r="B10" s="21" t="s">
        <v>21</v>
      </c>
      <c r="C10" s="41">
        <v>238924757</v>
      </c>
      <c r="D10" s="41">
        <v>241481624</v>
      </c>
      <c r="E10" s="41">
        <v>234913085</v>
      </c>
      <c r="F10" s="41">
        <v>227127445</v>
      </c>
      <c r="G10" s="42">
        <v>231030403</v>
      </c>
      <c r="H10" s="43">
        <v>241087267</v>
      </c>
      <c r="I10" s="22">
        <f t="shared" ref="I10:I33" si="0">IF(($E10      =0),0,((($F10      /$E10      )-1)*100))</f>
        <v>-3.3142640819688651</v>
      </c>
      <c r="J10" s="23">
        <f t="shared" ref="J10:J33" si="1">IF(($E10      =0),0,(((($H10      /$E10      )^(1/3))-1)*100))</f>
        <v>0.86852925137246295</v>
      </c>
    </row>
    <row r="11" spans="1:11" x14ac:dyDescent="0.25">
      <c r="A11" s="9" t="s">
        <v>17</v>
      </c>
      <c r="B11" s="24" t="s">
        <v>22</v>
      </c>
      <c r="C11" s="44">
        <v>262111295</v>
      </c>
      <c r="D11" s="44">
        <v>264500477</v>
      </c>
      <c r="E11" s="44">
        <v>257325309</v>
      </c>
      <c r="F11" s="44">
        <v>250640572</v>
      </c>
      <c r="G11" s="45">
        <v>255601621</v>
      </c>
      <c r="H11" s="46">
        <v>266272767</v>
      </c>
      <c r="I11" s="25">
        <f t="shared" si="0"/>
        <v>-2.5977767309316668</v>
      </c>
      <c r="J11" s="26">
        <f t="shared" si="1"/>
        <v>1.1458533437137763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88862341</v>
      </c>
      <c r="D13" s="41">
        <v>87546276</v>
      </c>
      <c r="E13" s="41">
        <v>85624750</v>
      </c>
      <c r="F13" s="41">
        <v>96034745</v>
      </c>
      <c r="G13" s="42">
        <v>95832301</v>
      </c>
      <c r="H13" s="43">
        <v>103578154</v>
      </c>
      <c r="I13" s="22">
        <f t="shared" si="0"/>
        <v>12.157693891077059</v>
      </c>
      <c r="J13" s="23">
        <f t="shared" si="1"/>
        <v>6.5506941514974493</v>
      </c>
    </row>
    <row r="14" spans="1:11" x14ac:dyDescent="0.25">
      <c r="A14" s="3" t="s">
        <v>17</v>
      </c>
      <c r="B14" s="21" t="s">
        <v>25</v>
      </c>
      <c r="C14" s="41">
        <v>900000</v>
      </c>
      <c r="D14" s="41">
        <v>2595102</v>
      </c>
      <c r="E14" s="41">
        <v>425029</v>
      </c>
      <c r="F14" s="41">
        <v>900000</v>
      </c>
      <c r="G14" s="42">
        <v>940500</v>
      </c>
      <c r="H14" s="43">
        <v>964012</v>
      </c>
      <c r="I14" s="22">
        <f t="shared" si="0"/>
        <v>111.75025704128423</v>
      </c>
      <c r="J14" s="23">
        <f t="shared" si="1"/>
        <v>31.387674407872666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171798568</v>
      </c>
      <c r="D17" s="41">
        <v>174291041</v>
      </c>
      <c r="E17" s="41">
        <v>173030091</v>
      </c>
      <c r="F17" s="41">
        <v>153329445</v>
      </c>
      <c r="G17" s="42">
        <v>158301447</v>
      </c>
      <c r="H17" s="43">
        <v>160943991</v>
      </c>
      <c r="I17" s="29">
        <f t="shared" si="0"/>
        <v>-11.385676263673695</v>
      </c>
      <c r="J17" s="30">
        <f t="shared" si="1"/>
        <v>-2.3847411818432418</v>
      </c>
    </row>
    <row r="18" spans="1:10" x14ac:dyDescent="0.25">
      <c r="A18" s="3" t="s">
        <v>17</v>
      </c>
      <c r="B18" s="24" t="s">
        <v>28</v>
      </c>
      <c r="C18" s="44">
        <v>261560909</v>
      </c>
      <c r="D18" s="44">
        <v>264432419</v>
      </c>
      <c r="E18" s="44">
        <v>259079870</v>
      </c>
      <c r="F18" s="44">
        <v>250264190</v>
      </c>
      <c r="G18" s="45">
        <v>255074248</v>
      </c>
      <c r="H18" s="46">
        <v>265486157</v>
      </c>
      <c r="I18" s="25">
        <f t="shared" si="0"/>
        <v>-3.4026881362878569</v>
      </c>
      <c r="J18" s="26">
        <f t="shared" si="1"/>
        <v>0.81753395362733627</v>
      </c>
    </row>
    <row r="19" spans="1:10" ht="23.25" customHeight="1" x14ac:dyDescent="0.25">
      <c r="A19" s="31" t="s">
        <v>17</v>
      </c>
      <c r="B19" s="32" t="s">
        <v>29</v>
      </c>
      <c r="C19" s="50">
        <v>550386</v>
      </c>
      <c r="D19" s="50">
        <v>68058</v>
      </c>
      <c r="E19" s="50">
        <v>-1754561</v>
      </c>
      <c r="F19" s="51">
        <v>376382</v>
      </c>
      <c r="G19" s="52">
        <v>527373</v>
      </c>
      <c r="H19" s="53">
        <v>786610</v>
      </c>
      <c r="I19" s="33">
        <f t="shared" si="0"/>
        <v>-121.45163377049872</v>
      </c>
      <c r="J19" s="34">
        <f t="shared" si="1"/>
        <v>-176.53563042223212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11217393</v>
      </c>
      <c r="D23" s="41">
        <v>31437195</v>
      </c>
      <c r="E23" s="41">
        <v>27376254</v>
      </c>
      <c r="F23" s="41">
        <v>22919803</v>
      </c>
      <c r="G23" s="42">
        <v>24408699</v>
      </c>
      <c r="H23" s="43">
        <v>10182610</v>
      </c>
      <c r="I23" s="36">
        <f t="shared" si="0"/>
        <v>-16.278527369011119</v>
      </c>
      <c r="J23" s="23">
        <f t="shared" si="1"/>
        <v>-28.083529854911415</v>
      </c>
    </row>
    <row r="24" spans="1:10" x14ac:dyDescent="0.25">
      <c r="A24" s="9" t="s">
        <v>17</v>
      </c>
      <c r="B24" s="21" t="s">
        <v>33</v>
      </c>
      <c r="C24" s="41">
        <v>29976522</v>
      </c>
      <c r="D24" s="41">
        <v>53267100</v>
      </c>
      <c r="E24" s="41">
        <v>48580511</v>
      </c>
      <c r="F24" s="41">
        <v>45885218</v>
      </c>
      <c r="G24" s="42">
        <v>33995652</v>
      </c>
      <c r="H24" s="43">
        <v>35451304</v>
      </c>
      <c r="I24" s="36">
        <f t="shared" si="0"/>
        <v>-5.5480952022097902</v>
      </c>
      <c r="J24" s="23">
        <f t="shared" si="1"/>
        <v>-9.9694205693425904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41193915</v>
      </c>
      <c r="D26" s="44">
        <v>84704295</v>
      </c>
      <c r="E26" s="44">
        <v>75956765</v>
      </c>
      <c r="F26" s="44">
        <v>68805021</v>
      </c>
      <c r="G26" s="45">
        <v>58404351</v>
      </c>
      <c r="H26" s="46">
        <v>45633914</v>
      </c>
      <c r="I26" s="25">
        <f t="shared" si="0"/>
        <v>-9.4155458042479818</v>
      </c>
      <c r="J26" s="26">
        <f t="shared" si="1"/>
        <v>-15.619825355589045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2400000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41079612</v>
      </c>
      <c r="E31" s="41">
        <v>35583869</v>
      </c>
      <c r="F31" s="41">
        <v>8347827</v>
      </c>
      <c r="G31" s="42">
        <v>18736956</v>
      </c>
      <c r="H31" s="43">
        <v>19464782</v>
      </c>
      <c r="I31" s="36">
        <f t="shared" si="0"/>
        <v>-76.54041779436632</v>
      </c>
      <c r="J31" s="23">
        <f t="shared" si="1"/>
        <v>-18.216543975761045</v>
      </c>
    </row>
    <row r="32" spans="1:10" x14ac:dyDescent="0.25">
      <c r="A32" s="9" t="s">
        <v>17</v>
      </c>
      <c r="B32" s="21" t="s">
        <v>34</v>
      </c>
      <c r="C32" s="41">
        <v>41193915</v>
      </c>
      <c r="D32" s="41">
        <v>43624683</v>
      </c>
      <c r="E32" s="41">
        <v>40372896</v>
      </c>
      <c r="F32" s="41">
        <v>60457194</v>
      </c>
      <c r="G32" s="42">
        <v>37267395</v>
      </c>
      <c r="H32" s="43">
        <v>26169132</v>
      </c>
      <c r="I32" s="36">
        <f t="shared" si="0"/>
        <v>49.746983718978186</v>
      </c>
      <c r="J32" s="23">
        <f t="shared" si="1"/>
        <v>-13.456762388993692</v>
      </c>
    </row>
    <row r="33" spans="1:11" ht="13" thickBot="1" x14ac:dyDescent="0.3">
      <c r="A33" s="9" t="s">
        <v>17</v>
      </c>
      <c r="B33" s="37" t="s">
        <v>41</v>
      </c>
      <c r="C33" s="57">
        <v>41193915</v>
      </c>
      <c r="D33" s="57">
        <v>84704295</v>
      </c>
      <c r="E33" s="57">
        <v>75956765</v>
      </c>
      <c r="F33" s="57">
        <v>68805021</v>
      </c>
      <c r="G33" s="58">
        <v>58404351</v>
      </c>
      <c r="H33" s="59">
        <v>45633914</v>
      </c>
      <c r="I33" s="38">
        <f t="shared" si="0"/>
        <v>-9.4155458042479818</v>
      </c>
      <c r="J33" s="39">
        <f t="shared" si="1"/>
        <v>-15.619825355589045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33454042</v>
      </c>
      <c r="D8" s="41">
        <v>33454042</v>
      </c>
      <c r="E8" s="41">
        <v>31506849</v>
      </c>
      <c r="F8" s="41">
        <v>35623095</v>
      </c>
      <c r="G8" s="42">
        <v>37190511</v>
      </c>
      <c r="H8" s="43">
        <v>38826893</v>
      </c>
      <c r="I8" s="22">
        <f>IF(($E8       =0),0,((($F8       /$E8       )-1)*100))</f>
        <v>13.064607000211282</v>
      </c>
      <c r="J8" s="23">
        <f>IF(($E8       =0),0,(((($H8       /$E8       )^(1/3))-1)*100))</f>
        <v>7.2117921616820624</v>
      </c>
    </row>
    <row r="9" spans="1:11" x14ac:dyDescent="0.25">
      <c r="A9" s="3" t="s">
        <v>17</v>
      </c>
      <c r="B9" s="21" t="s">
        <v>20</v>
      </c>
      <c r="C9" s="41">
        <v>287083</v>
      </c>
      <c r="D9" s="41">
        <v>287083</v>
      </c>
      <c r="E9" s="41">
        <v>289367</v>
      </c>
      <c r="F9" s="41">
        <v>299715</v>
      </c>
      <c r="G9" s="42">
        <v>312902</v>
      </c>
      <c r="H9" s="43">
        <v>326670</v>
      </c>
      <c r="I9" s="22">
        <f>IF(($E9       =0),0,((($F9       /$E9       )-1)*100))</f>
        <v>3.5760815849768646</v>
      </c>
      <c r="J9" s="23">
        <f>IF(($E9       =0),0,(((($H9       /$E9       )^(1/3))-1)*100))</f>
        <v>4.1246169893634388</v>
      </c>
    </row>
    <row r="10" spans="1:11" x14ac:dyDescent="0.25">
      <c r="A10" s="3" t="s">
        <v>17</v>
      </c>
      <c r="B10" s="21" t="s">
        <v>21</v>
      </c>
      <c r="C10" s="41">
        <v>139258858</v>
      </c>
      <c r="D10" s="41">
        <v>140313304</v>
      </c>
      <c r="E10" s="41">
        <v>141987452</v>
      </c>
      <c r="F10" s="41">
        <v>146734021</v>
      </c>
      <c r="G10" s="42">
        <v>137229726</v>
      </c>
      <c r="H10" s="43">
        <v>143385737</v>
      </c>
      <c r="I10" s="22">
        <f t="shared" ref="I10:I33" si="0">IF(($E10      =0),0,((($F10      /$E10      )-1)*100))</f>
        <v>3.3429496290982019</v>
      </c>
      <c r="J10" s="23">
        <f t="shared" ref="J10:J33" si="1">IF(($E10      =0),0,(((($H10      /$E10      )^(1/3))-1)*100))</f>
        <v>0.32719320151151088</v>
      </c>
    </row>
    <row r="11" spans="1:11" x14ac:dyDescent="0.25">
      <c r="A11" s="9" t="s">
        <v>17</v>
      </c>
      <c r="B11" s="24" t="s">
        <v>22</v>
      </c>
      <c r="C11" s="44">
        <v>172999983</v>
      </c>
      <c r="D11" s="44">
        <v>174054429</v>
      </c>
      <c r="E11" s="44">
        <v>173783668</v>
      </c>
      <c r="F11" s="44">
        <v>182656831</v>
      </c>
      <c r="G11" s="45">
        <v>174733139</v>
      </c>
      <c r="H11" s="46">
        <v>182539300</v>
      </c>
      <c r="I11" s="25">
        <f t="shared" si="0"/>
        <v>5.1058670254330307</v>
      </c>
      <c r="J11" s="26">
        <f t="shared" si="1"/>
        <v>1.6519717482768037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63127435</v>
      </c>
      <c r="D13" s="41">
        <v>62305232</v>
      </c>
      <c r="E13" s="41">
        <v>54518354</v>
      </c>
      <c r="F13" s="41">
        <v>67811890</v>
      </c>
      <c r="G13" s="42">
        <v>71074146</v>
      </c>
      <c r="H13" s="43">
        <v>73688990</v>
      </c>
      <c r="I13" s="22">
        <f t="shared" si="0"/>
        <v>24.383597494524501</v>
      </c>
      <c r="J13" s="23">
        <f t="shared" si="1"/>
        <v>10.56558198024895</v>
      </c>
    </row>
    <row r="14" spans="1:11" x14ac:dyDescent="0.25">
      <c r="A14" s="3" t="s">
        <v>17</v>
      </c>
      <c r="B14" s="21" t="s">
        <v>25</v>
      </c>
      <c r="C14" s="41">
        <v>2100000</v>
      </c>
      <c r="D14" s="41">
        <v>2100000</v>
      </c>
      <c r="E14" s="41">
        <v>0</v>
      </c>
      <c r="F14" s="41">
        <v>2700000</v>
      </c>
      <c r="G14" s="42">
        <v>2800000</v>
      </c>
      <c r="H14" s="43">
        <v>2900000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103317653</v>
      </c>
      <c r="D17" s="41">
        <v>106619428</v>
      </c>
      <c r="E17" s="41">
        <v>99242717</v>
      </c>
      <c r="F17" s="41">
        <v>108535224</v>
      </c>
      <c r="G17" s="42">
        <v>98364004</v>
      </c>
      <c r="H17" s="43">
        <v>103017580</v>
      </c>
      <c r="I17" s="29">
        <f t="shared" si="0"/>
        <v>9.3634145465807848</v>
      </c>
      <c r="J17" s="30">
        <f t="shared" si="1"/>
        <v>1.2521450633492526</v>
      </c>
    </row>
    <row r="18" spans="1:10" x14ac:dyDescent="0.25">
      <c r="A18" s="3" t="s">
        <v>17</v>
      </c>
      <c r="B18" s="24" t="s">
        <v>28</v>
      </c>
      <c r="C18" s="44">
        <v>168545088</v>
      </c>
      <c r="D18" s="44">
        <v>171024660</v>
      </c>
      <c r="E18" s="44">
        <v>153761071</v>
      </c>
      <c r="F18" s="44">
        <v>179047114</v>
      </c>
      <c r="G18" s="45">
        <v>172238150</v>
      </c>
      <c r="H18" s="46">
        <v>179606570</v>
      </c>
      <c r="I18" s="25">
        <f t="shared" si="0"/>
        <v>16.44502268067578</v>
      </c>
      <c r="J18" s="26">
        <f t="shared" si="1"/>
        <v>5.3154144660581437</v>
      </c>
    </row>
    <row r="19" spans="1:10" ht="23.25" customHeight="1" x14ac:dyDescent="0.25">
      <c r="A19" s="31" t="s">
        <v>17</v>
      </c>
      <c r="B19" s="32" t="s">
        <v>29</v>
      </c>
      <c r="C19" s="50">
        <v>4454895</v>
      </c>
      <c r="D19" s="50">
        <v>3029769</v>
      </c>
      <c r="E19" s="50">
        <v>20022597</v>
      </c>
      <c r="F19" s="51">
        <v>3609717</v>
      </c>
      <c r="G19" s="52">
        <v>2494989</v>
      </c>
      <c r="H19" s="53">
        <v>2932730</v>
      </c>
      <c r="I19" s="33">
        <f t="shared" si="0"/>
        <v>-81.971784179644629</v>
      </c>
      <c r="J19" s="34">
        <f t="shared" si="1"/>
        <v>-47.287061696641985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1570000</v>
      </c>
      <c r="D23" s="41">
        <v>7590929</v>
      </c>
      <c r="E23" s="41">
        <v>4351603</v>
      </c>
      <c r="F23" s="41">
        <v>20124000</v>
      </c>
      <c r="G23" s="42">
        <v>882000</v>
      </c>
      <c r="H23" s="43">
        <v>925600</v>
      </c>
      <c r="I23" s="36">
        <f t="shared" si="0"/>
        <v>362.45027407141686</v>
      </c>
      <c r="J23" s="23">
        <f t="shared" si="1"/>
        <v>-40.306823107138491</v>
      </c>
    </row>
    <row r="24" spans="1:10" x14ac:dyDescent="0.25">
      <c r="A24" s="9" t="s">
        <v>17</v>
      </c>
      <c r="B24" s="21" t="s">
        <v>33</v>
      </c>
      <c r="C24" s="41">
        <v>22240000</v>
      </c>
      <c r="D24" s="41">
        <v>38745791</v>
      </c>
      <c r="E24" s="41">
        <v>34012753</v>
      </c>
      <c r="F24" s="41">
        <v>23293044</v>
      </c>
      <c r="G24" s="42">
        <v>25045216</v>
      </c>
      <c r="H24" s="43">
        <v>26061740</v>
      </c>
      <c r="I24" s="36">
        <f t="shared" si="0"/>
        <v>-31.516734326092333</v>
      </c>
      <c r="J24" s="23">
        <f t="shared" si="1"/>
        <v>-8.4930934090592825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23810000</v>
      </c>
      <c r="D26" s="44">
        <v>46336720</v>
      </c>
      <c r="E26" s="44">
        <v>38364356</v>
      </c>
      <c r="F26" s="44">
        <v>43417044</v>
      </c>
      <c r="G26" s="45">
        <v>25927216</v>
      </c>
      <c r="H26" s="46">
        <v>26987340</v>
      </c>
      <c r="I26" s="25">
        <f t="shared" si="0"/>
        <v>13.170266692343269</v>
      </c>
      <c r="J26" s="26">
        <f t="shared" si="1"/>
        <v>-11.064041623003007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6521739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22240000</v>
      </c>
      <c r="D31" s="41">
        <v>44445791</v>
      </c>
      <c r="E31" s="41">
        <v>36214008</v>
      </c>
      <c r="F31" s="41">
        <v>33363044</v>
      </c>
      <c r="G31" s="42">
        <v>17803912</v>
      </c>
      <c r="H31" s="43">
        <v>8656522</v>
      </c>
      <c r="I31" s="36">
        <f t="shared" si="0"/>
        <v>-7.8725447898503775</v>
      </c>
      <c r="J31" s="23">
        <f t="shared" si="1"/>
        <v>-37.938498111773434</v>
      </c>
    </row>
    <row r="32" spans="1:10" x14ac:dyDescent="0.25">
      <c r="A32" s="9" t="s">
        <v>17</v>
      </c>
      <c r="B32" s="21" t="s">
        <v>34</v>
      </c>
      <c r="C32" s="41">
        <v>1570000</v>
      </c>
      <c r="D32" s="41">
        <v>1890929</v>
      </c>
      <c r="E32" s="41">
        <v>2150348</v>
      </c>
      <c r="F32" s="41">
        <v>10054000</v>
      </c>
      <c r="G32" s="42">
        <v>8123304</v>
      </c>
      <c r="H32" s="43">
        <v>11809079</v>
      </c>
      <c r="I32" s="36">
        <f t="shared" si="0"/>
        <v>367.55222875553164</v>
      </c>
      <c r="J32" s="23">
        <f t="shared" si="1"/>
        <v>76.428642637915829</v>
      </c>
    </row>
    <row r="33" spans="1:11" ht="13" thickBot="1" x14ac:dyDescent="0.3">
      <c r="A33" s="9" t="s">
        <v>17</v>
      </c>
      <c r="B33" s="37" t="s">
        <v>41</v>
      </c>
      <c r="C33" s="57">
        <v>23810000</v>
      </c>
      <c r="D33" s="57">
        <v>46336720</v>
      </c>
      <c r="E33" s="57">
        <v>38364356</v>
      </c>
      <c r="F33" s="57">
        <v>43417044</v>
      </c>
      <c r="G33" s="58">
        <v>25927216</v>
      </c>
      <c r="H33" s="59">
        <v>26987340</v>
      </c>
      <c r="I33" s="38">
        <f t="shared" si="0"/>
        <v>13.170266692343269</v>
      </c>
      <c r="J33" s="39">
        <f t="shared" si="1"/>
        <v>-11.064041623003007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398744150</v>
      </c>
      <c r="D9" s="41">
        <v>418701007</v>
      </c>
      <c r="E9" s="41">
        <v>430148927</v>
      </c>
      <c r="F9" s="41">
        <v>473132139</v>
      </c>
      <c r="G9" s="42">
        <v>534639318</v>
      </c>
      <c r="H9" s="43">
        <v>604142425</v>
      </c>
      <c r="I9" s="22">
        <f>IF(($E9       =0),0,((($F9       /$E9       )-1)*100))</f>
        <v>9.9926349461752828</v>
      </c>
      <c r="J9" s="23">
        <f>IF(($E9       =0),0,(((($H9       /$E9       )^(1/3))-1)*100))</f>
        <v>11.988517848762559</v>
      </c>
    </row>
    <row r="10" spans="1:11" x14ac:dyDescent="0.25">
      <c r="A10" s="3" t="s">
        <v>17</v>
      </c>
      <c r="B10" s="21" t="s">
        <v>21</v>
      </c>
      <c r="C10" s="41">
        <v>1202619744</v>
      </c>
      <c r="D10" s="41">
        <v>1226696344</v>
      </c>
      <c r="E10" s="41">
        <v>1195546544</v>
      </c>
      <c r="F10" s="41">
        <v>1159572518</v>
      </c>
      <c r="G10" s="42">
        <v>1146569890</v>
      </c>
      <c r="H10" s="43">
        <v>1171614459</v>
      </c>
      <c r="I10" s="22">
        <f t="shared" ref="I10:I33" si="0">IF(($E10      =0),0,((($F10      /$E10      )-1)*100))</f>
        <v>-3.0090025503850204</v>
      </c>
      <c r="J10" s="23">
        <f t="shared" ref="J10:J33" si="1">IF(($E10      =0),0,(((($H10      /$E10      )^(1/3))-1)*100))</f>
        <v>-0.67175896648683509</v>
      </c>
    </row>
    <row r="11" spans="1:11" x14ac:dyDescent="0.25">
      <c r="A11" s="9" t="s">
        <v>17</v>
      </c>
      <c r="B11" s="24" t="s">
        <v>22</v>
      </c>
      <c r="C11" s="44">
        <v>1601363894</v>
      </c>
      <c r="D11" s="44">
        <v>1645397351</v>
      </c>
      <c r="E11" s="44">
        <v>1625695471</v>
      </c>
      <c r="F11" s="44">
        <v>1632704657</v>
      </c>
      <c r="G11" s="45">
        <v>1681209208</v>
      </c>
      <c r="H11" s="46">
        <v>1775756884</v>
      </c>
      <c r="I11" s="25">
        <f t="shared" si="0"/>
        <v>0.43114999857190028</v>
      </c>
      <c r="J11" s="26">
        <f t="shared" si="1"/>
        <v>2.9867698974902268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331856011</v>
      </c>
      <c r="D13" s="41">
        <v>332875096</v>
      </c>
      <c r="E13" s="41">
        <v>307863081</v>
      </c>
      <c r="F13" s="41">
        <v>372875519</v>
      </c>
      <c r="G13" s="42">
        <v>386700376</v>
      </c>
      <c r="H13" s="43">
        <v>406193007</v>
      </c>
      <c r="I13" s="22">
        <f t="shared" si="0"/>
        <v>21.117321956509617</v>
      </c>
      <c r="J13" s="23">
        <f t="shared" si="1"/>
        <v>9.6793691083890021</v>
      </c>
    </row>
    <row r="14" spans="1:11" x14ac:dyDescent="0.25">
      <c r="A14" s="3" t="s">
        <v>17</v>
      </c>
      <c r="B14" s="21" t="s">
        <v>25</v>
      </c>
      <c r="C14" s="41">
        <v>73790883</v>
      </c>
      <c r="D14" s="41">
        <v>73790883</v>
      </c>
      <c r="E14" s="41">
        <v>0</v>
      </c>
      <c r="F14" s="41">
        <v>-267249707</v>
      </c>
      <c r="G14" s="42">
        <v>95398265</v>
      </c>
      <c r="H14" s="43">
        <v>138783221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1165471648</v>
      </c>
      <c r="D17" s="41">
        <v>1223716202</v>
      </c>
      <c r="E17" s="41">
        <v>1097286763</v>
      </c>
      <c r="F17" s="41">
        <v>1512513856</v>
      </c>
      <c r="G17" s="42">
        <v>1150760146</v>
      </c>
      <c r="H17" s="43">
        <v>1189891137</v>
      </c>
      <c r="I17" s="29">
        <f t="shared" si="0"/>
        <v>37.841255996268686</v>
      </c>
      <c r="J17" s="30">
        <f t="shared" si="1"/>
        <v>2.7375086049802766</v>
      </c>
    </row>
    <row r="18" spans="1:10" x14ac:dyDescent="0.25">
      <c r="A18" s="3" t="s">
        <v>17</v>
      </c>
      <c r="B18" s="24" t="s">
        <v>28</v>
      </c>
      <c r="C18" s="44">
        <v>1571118542</v>
      </c>
      <c r="D18" s="44">
        <v>1630382181</v>
      </c>
      <c r="E18" s="44">
        <v>1405149844</v>
      </c>
      <c r="F18" s="44">
        <v>1618139668</v>
      </c>
      <c r="G18" s="45">
        <v>1632858787</v>
      </c>
      <c r="H18" s="46">
        <v>1734867365</v>
      </c>
      <c r="I18" s="25">
        <f t="shared" si="0"/>
        <v>15.157801490671474</v>
      </c>
      <c r="J18" s="26">
        <f t="shared" si="1"/>
        <v>7.2789578586053061</v>
      </c>
    </row>
    <row r="19" spans="1:10" ht="23.25" customHeight="1" x14ac:dyDescent="0.25">
      <c r="A19" s="31" t="s">
        <v>17</v>
      </c>
      <c r="B19" s="32" t="s">
        <v>29</v>
      </c>
      <c r="C19" s="50">
        <v>30245352</v>
      </c>
      <c r="D19" s="50">
        <v>15015170</v>
      </c>
      <c r="E19" s="50">
        <v>220545627</v>
      </c>
      <c r="F19" s="51">
        <v>14564989</v>
      </c>
      <c r="G19" s="52">
        <v>48350421</v>
      </c>
      <c r="H19" s="53">
        <v>40889519</v>
      </c>
      <c r="I19" s="33">
        <f t="shared" si="0"/>
        <v>-93.395929360231662</v>
      </c>
      <c r="J19" s="34">
        <f t="shared" si="1"/>
        <v>-42.97860337493298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153551971</v>
      </c>
      <c r="D22" s="41">
        <v>12551971</v>
      </c>
      <c r="E22" s="41">
        <v>12510533</v>
      </c>
      <c r="F22" s="41">
        <v>300000</v>
      </c>
      <c r="G22" s="42">
        <v>297000</v>
      </c>
      <c r="H22" s="43">
        <v>304425</v>
      </c>
      <c r="I22" s="36">
        <f t="shared" si="0"/>
        <v>-97.602020633333524</v>
      </c>
      <c r="J22" s="23">
        <f t="shared" si="1"/>
        <v>-71.022016066430993</v>
      </c>
    </row>
    <row r="23" spans="1:10" x14ac:dyDescent="0.25">
      <c r="A23" s="9" t="s">
        <v>17</v>
      </c>
      <c r="B23" s="21" t="s">
        <v>32</v>
      </c>
      <c r="C23" s="41">
        <v>73167942</v>
      </c>
      <c r="D23" s="41">
        <v>136336442</v>
      </c>
      <c r="E23" s="41">
        <v>107517395</v>
      </c>
      <c r="F23" s="41">
        <v>112674115</v>
      </c>
      <c r="G23" s="42">
        <v>39807402</v>
      </c>
      <c r="H23" s="43">
        <v>39359358</v>
      </c>
      <c r="I23" s="36">
        <f t="shared" si="0"/>
        <v>4.796172749535077</v>
      </c>
      <c r="J23" s="23">
        <f t="shared" si="1"/>
        <v>-28.464257239796375</v>
      </c>
    </row>
    <row r="24" spans="1:10" x14ac:dyDescent="0.25">
      <c r="A24" s="9" t="s">
        <v>17</v>
      </c>
      <c r="B24" s="21" t="s">
        <v>33</v>
      </c>
      <c r="C24" s="41">
        <v>254391303</v>
      </c>
      <c r="D24" s="41">
        <v>279745320</v>
      </c>
      <c r="E24" s="41">
        <v>281369071</v>
      </c>
      <c r="F24" s="41">
        <v>244478451</v>
      </c>
      <c r="G24" s="42">
        <v>260320252</v>
      </c>
      <c r="H24" s="43">
        <v>280426945</v>
      </c>
      <c r="I24" s="36">
        <f t="shared" si="0"/>
        <v>-13.111114120997325</v>
      </c>
      <c r="J24" s="23">
        <f t="shared" si="1"/>
        <v>-0.11173693018553532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481111216</v>
      </c>
      <c r="D26" s="44">
        <v>428633733</v>
      </c>
      <c r="E26" s="44">
        <v>401396999</v>
      </c>
      <c r="F26" s="44">
        <v>357452566</v>
      </c>
      <c r="G26" s="45">
        <v>300424654</v>
      </c>
      <c r="H26" s="46">
        <v>320090728</v>
      </c>
      <c r="I26" s="25">
        <f t="shared" si="0"/>
        <v>-10.947872831505645</v>
      </c>
      <c r="J26" s="26">
        <f t="shared" si="1"/>
        <v>-7.2672816069561659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185187791</v>
      </c>
      <c r="D28" s="41">
        <v>170867337</v>
      </c>
      <c r="E28" s="41">
        <v>171608569</v>
      </c>
      <c r="F28" s="41">
        <v>174746906</v>
      </c>
      <c r="G28" s="42">
        <v>127367839</v>
      </c>
      <c r="H28" s="43">
        <v>170549145</v>
      </c>
      <c r="I28" s="36">
        <f t="shared" si="0"/>
        <v>1.8287763940272761</v>
      </c>
      <c r="J28" s="23">
        <f t="shared" si="1"/>
        <v>-0.2062079668109229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295923425</v>
      </c>
      <c r="D32" s="41">
        <v>257766396</v>
      </c>
      <c r="E32" s="41">
        <v>229788430</v>
      </c>
      <c r="F32" s="41">
        <v>182705660</v>
      </c>
      <c r="G32" s="42">
        <v>173056815</v>
      </c>
      <c r="H32" s="43">
        <v>149541583</v>
      </c>
      <c r="I32" s="36">
        <f t="shared" si="0"/>
        <v>-20.489617340611964</v>
      </c>
      <c r="J32" s="23">
        <f t="shared" si="1"/>
        <v>-13.341479148704384</v>
      </c>
    </row>
    <row r="33" spans="1:11" ht="13" thickBot="1" x14ac:dyDescent="0.3">
      <c r="A33" s="9" t="s">
        <v>17</v>
      </c>
      <c r="B33" s="37" t="s">
        <v>41</v>
      </c>
      <c r="C33" s="57">
        <v>481111216</v>
      </c>
      <c r="D33" s="57">
        <v>428633733</v>
      </c>
      <c r="E33" s="57">
        <v>401396999</v>
      </c>
      <c r="F33" s="57">
        <v>357452566</v>
      </c>
      <c r="G33" s="58">
        <v>300424654</v>
      </c>
      <c r="H33" s="59">
        <v>320090728</v>
      </c>
      <c r="I33" s="38">
        <f t="shared" si="0"/>
        <v>-10.947872831505645</v>
      </c>
      <c r="J33" s="39">
        <f t="shared" si="1"/>
        <v>-7.2672816069561659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147685956</v>
      </c>
      <c r="D8" s="41">
        <v>152383586</v>
      </c>
      <c r="E8" s="41">
        <v>152441102</v>
      </c>
      <c r="F8" s="41">
        <v>154037095</v>
      </c>
      <c r="G8" s="42">
        <v>160087083</v>
      </c>
      <c r="H8" s="43">
        <v>167130915</v>
      </c>
      <c r="I8" s="22">
        <f>IF(($E8       =0),0,((($F8       /$E8       )-1)*100))</f>
        <v>1.0469571388955101</v>
      </c>
      <c r="J8" s="23">
        <f>IF(($E8       =0),0,(((($H8       /$E8       )^(1/3))-1)*100))</f>
        <v>3.1141431044690027</v>
      </c>
    </row>
    <row r="9" spans="1:11" x14ac:dyDescent="0.25">
      <c r="A9" s="3" t="s">
        <v>17</v>
      </c>
      <c r="B9" s="21" t="s">
        <v>20</v>
      </c>
      <c r="C9" s="41">
        <v>234452448</v>
      </c>
      <c r="D9" s="41">
        <v>239084563</v>
      </c>
      <c r="E9" s="41">
        <v>227018717</v>
      </c>
      <c r="F9" s="41">
        <v>253189934</v>
      </c>
      <c r="G9" s="42">
        <v>264836669</v>
      </c>
      <c r="H9" s="43">
        <v>276489484</v>
      </c>
      <c r="I9" s="22">
        <f>IF(($E9       =0),0,((($F9       /$E9       )-1)*100))</f>
        <v>11.528219939680117</v>
      </c>
      <c r="J9" s="23">
        <f>IF(($E9       =0),0,(((($H9       /$E9       )^(1/3))-1)*100))</f>
        <v>6.7920649924424703</v>
      </c>
    </row>
    <row r="10" spans="1:11" x14ac:dyDescent="0.25">
      <c r="A10" s="3" t="s">
        <v>17</v>
      </c>
      <c r="B10" s="21" t="s">
        <v>21</v>
      </c>
      <c r="C10" s="41">
        <v>121462296</v>
      </c>
      <c r="D10" s="41">
        <v>152252604</v>
      </c>
      <c r="E10" s="41">
        <v>132483246</v>
      </c>
      <c r="F10" s="41">
        <v>140683561</v>
      </c>
      <c r="G10" s="42">
        <v>126223818</v>
      </c>
      <c r="H10" s="43">
        <v>131829892</v>
      </c>
      <c r="I10" s="22">
        <f t="shared" ref="I10:I33" si="0">IF(($E10      =0),0,((($F10      /$E10      )-1)*100))</f>
        <v>6.1896996394547932</v>
      </c>
      <c r="J10" s="23">
        <f t="shared" ref="J10:J33" si="1">IF(($E10      =0),0,(((($H10      /$E10      )^(1/3))-1)*100))</f>
        <v>-0.1646575443321141</v>
      </c>
    </row>
    <row r="11" spans="1:11" x14ac:dyDescent="0.25">
      <c r="A11" s="9" t="s">
        <v>17</v>
      </c>
      <c r="B11" s="24" t="s">
        <v>22</v>
      </c>
      <c r="C11" s="44">
        <v>503600700</v>
      </c>
      <c r="D11" s="44">
        <v>543720753</v>
      </c>
      <c r="E11" s="44">
        <v>511943065</v>
      </c>
      <c r="F11" s="44">
        <v>547910590</v>
      </c>
      <c r="G11" s="45">
        <v>551147570</v>
      </c>
      <c r="H11" s="46">
        <v>575450291</v>
      </c>
      <c r="I11" s="25">
        <f t="shared" si="0"/>
        <v>7.0256884913559636</v>
      </c>
      <c r="J11" s="26">
        <f t="shared" si="1"/>
        <v>3.9749491388595626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165151992</v>
      </c>
      <c r="D13" s="41">
        <v>164760125</v>
      </c>
      <c r="E13" s="41">
        <v>175347059</v>
      </c>
      <c r="F13" s="41">
        <v>181846887</v>
      </c>
      <c r="G13" s="42">
        <v>178684560</v>
      </c>
      <c r="H13" s="43">
        <v>175062663</v>
      </c>
      <c r="I13" s="22">
        <f t="shared" si="0"/>
        <v>3.7068360524940447</v>
      </c>
      <c r="J13" s="23">
        <f t="shared" si="1"/>
        <v>-5.4092703274444265E-2</v>
      </c>
    </row>
    <row r="14" spans="1:11" x14ac:dyDescent="0.25">
      <c r="A14" s="3" t="s">
        <v>17</v>
      </c>
      <c r="B14" s="21" t="s">
        <v>25</v>
      </c>
      <c r="C14" s="41">
        <v>5864340</v>
      </c>
      <c r="D14" s="41">
        <v>1364440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150000000</v>
      </c>
      <c r="D16" s="41">
        <v>174700000</v>
      </c>
      <c r="E16" s="41">
        <v>178709813</v>
      </c>
      <c r="F16" s="41">
        <v>180246303</v>
      </c>
      <c r="G16" s="42">
        <v>188357387</v>
      </c>
      <c r="H16" s="43">
        <v>193066321</v>
      </c>
      <c r="I16" s="22">
        <f t="shared" si="0"/>
        <v>0.85976812028782934</v>
      </c>
      <c r="J16" s="23">
        <f t="shared" si="1"/>
        <v>2.6091382309003874</v>
      </c>
    </row>
    <row r="17" spans="1:10" x14ac:dyDescent="0.25">
      <c r="A17" s="3" t="s">
        <v>17</v>
      </c>
      <c r="B17" s="21" t="s">
        <v>27</v>
      </c>
      <c r="C17" s="41">
        <v>151169424</v>
      </c>
      <c r="D17" s="41">
        <v>165026915</v>
      </c>
      <c r="E17" s="41">
        <v>168834904</v>
      </c>
      <c r="F17" s="41">
        <v>167090728</v>
      </c>
      <c r="G17" s="42">
        <v>164336092</v>
      </c>
      <c r="H17" s="43">
        <v>170412378</v>
      </c>
      <c r="I17" s="29">
        <f t="shared" si="0"/>
        <v>-1.0330660063040065</v>
      </c>
      <c r="J17" s="30">
        <f t="shared" si="1"/>
        <v>0.31047814020954689</v>
      </c>
    </row>
    <row r="18" spans="1:10" x14ac:dyDescent="0.25">
      <c r="A18" s="3" t="s">
        <v>17</v>
      </c>
      <c r="B18" s="24" t="s">
        <v>28</v>
      </c>
      <c r="C18" s="44">
        <v>472185756</v>
      </c>
      <c r="D18" s="44">
        <v>505851480</v>
      </c>
      <c r="E18" s="44">
        <v>522891776</v>
      </c>
      <c r="F18" s="44">
        <v>529183918</v>
      </c>
      <c r="G18" s="45">
        <v>531378039</v>
      </c>
      <c r="H18" s="46">
        <v>538541362</v>
      </c>
      <c r="I18" s="25">
        <f t="shared" si="0"/>
        <v>1.2033354297773524</v>
      </c>
      <c r="J18" s="26">
        <f t="shared" si="1"/>
        <v>0.98784024268183668</v>
      </c>
    </row>
    <row r="19" spans="1:10" ht="23.25" customHeight="1" x14ac:dyDescent="0.25">
      <c r="A19" s="31" t="s">
        <v>17</v>
      </c>
      <c r="B19" s="32" t="s">
        <v>29</v>
      </c>
      <c r="C19" s="50">
        <v>31414944</v>
      </c>
      <c r="D19" s="50">
        <v>37869273</v>
      </c>
      <c r="E19" s="50">
        <v>-10948711</v>
      </c>
      <c r="F19" s="51">
        <v>18726672</v>
      </c>
      <c r="G19" s="52">
        <v>19769531</v>
      </c>
      <c r="H19" s="53">
        <v>36908929</v>
      </c>
      <c r="I19" s="33">
        <f t="shared" si="0"/>
        <v>-271.03996991061325</v>
      </c>
      <c r="J19" s="34">
        <f t="shared" si="1"/>
        <v>-249.94183344731181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40257552</v>
      </c>
      <c r="D23" s="41">
        <v>38045001</v>
      </c>
      <c r="E23" s="41">
        <v>35657463</v>
      </c>
      <c r="F23" s="41">
        <v>22371000</v>
      </c>
      <c r="G23" s="42">
        <v>19775800</v>
      </c>
      <c r="H23" s="43">
        <v>23800000</v>
      </c>
      <c r="I23" s="36">
        <f t="shared" si="0"/>
        <v>-37.261380597941027</v>
      </c>
      <c r="J23" s="23">
        <f t="shared" si="1"/>
        <v>-12.607229869090997</v>
      </c>
    </row>
    <row r="24" spans="1:10" x14ac:dyDescent="0.25">
      <c r="A24" s="9" t="s">
        <v>17</v>
      </c>
      <c r="B24" s="21" t="s">
        <v>33</v>
      </c>
      <c r="C24" s="41">
        <v>65049996</v>
      </c>
      <c r="D24" s="41">
        <v>61375001</v>
      </c>
      <c r="E24" s="41">
        <v>52562208</v>
      </c>
      <c r="F24" s="41">
        <v>58845430</v>
      </c>
      <c r="G24" s="42">
        <v>28188000</v>
      </c>
      <c r="H24" s="43">
        <v>29313000</v>
      </c>
      <c r="I24" s="36">
        <f t="shared" si="0"/>
        <v>11.953877584442418</v>
      </c>
      <c r="J24" s="23">
        <f t="shared" si="1"/>
        <v>-17.688176587924353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105307548</v>
      </c>
      <c r="D26" s="44">
        <v>99420002</v>
      </c>
      <c r="E26" s="44">
        <v>88219671</v>
      </c>
      <c r="F26" s="44">
        <v>81216430</v>
      </c>
      <c r="G26" s="45">
        <v>47963800</v>
      </c>
      <c r="H26" s="46">
        <v>53113000</v>
      </c>
      <c r="I26" s="25">
        <f t="shared" si="0"/>
        <v>-7.9384120577824397</v>
      </c>
      <c r="J26" s="26">
        <f t="shared" si="1"/>
        <v>-15.560601124994944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25084596</v>
      </c>
      <c r="D29" s="41">
        <v>30415062</v>
      </c>
      <c r="E29" s="41">
        <v>29258639</v>
      </c>
      <c r="F29" s="41">
        <v>24580000</v>
      </c>
      <c r="G29" s="42">
        <v>10223000</v>
      </c>
      <c r="H29" s="43">
        <v>16012000</v>
      </c>
      <c r="I29" s="36">
        <f t="shared" si="0"/>
        <v>-15.990624170864542</v>
      </c>
      <c r="J29" s="23">
        <f t="shared" si="1"/>
        <v>-18.204297447231387</v>
      </c>
    </row>
    <row r="30" spans="1:10" x14ac:dyDescent="0.25">
      <c r="A30" s="9" t="s">
        <v>17</v>
      </c>
      <c r="B30" s="21" t="s">
        <v>39</v>
      </c>
      <c r="C30" s="41">
        <v>20000004</v>
      </c>
      <c r="D30" s="41">
        <v>16000004</v>
      </c>
      <c r="E30" s="41">
        <v>11938665</v>
      </c>
      <c r="F30" s="41">
        <v>16500000</v>
      </c>
      <c r="G30" s="42">
        <v>0</v>
      </c>
      <c r="H30" s="43">
        <v>0</v>
      </c>
      <c r="I30" s="36">
        <f t="shared" si="0"/>
        <v>38.206407500336105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43294776</v>
      </c>
      <c r="D31" s="41">
        <v>38142619</v>
      </c>
      <c r="E31" s="41">
        <v>33255808</v>
      </c>
      <c r="F31" s="41">
        <v>29465430</v>
      </c>
      <c r="G31" s="42">
        <v>26965000</v>
      </c>
      <c r="H31" s="43">
        <v>28301000</v>
      </c>
      <c r="I31" s="36">
        <f t="shared" si="0"/>
        <v>-11.397642180277201</v>
      </c>
      <c r="J31" s="23">
        <f t="shared" si="1"/>
        <v>-5.2356999694834094</v>
      </c>
    </row>
    <row r="32" spans="1:10" x14ac:dyDescent="0.25">
      <c r="A32" s="9" t="s">
        <v>17</v>
      </c>
      <c r="B32" s="21" t="s">
        <v>34</v>
      </c>
      <c r="C32" s="41">
        <v>16928172</v>
      </c>
      <c r="D32" s="41">
        <v>14862317</v>
      </c>
      <c r="E32" s="41">
        <v>13879106</v>
      </c>
      <c r="F32" s="41">
        <v>10671000</v>
      </c>
      <c r="G32" s="42">
        <v>10775800</v>
      </c>
      <c r="H32" s="43">
        <v>8800000</v>
      </c>
      <c r="I32" s="36">
        <f t="shared" si="0"/>
        <v>-23.11464441585791</v>
      </c>
      <c r="J32" s="23">
        <f t="shared" si="1"/>
        <v>-14.090657904389481</v>
      </c>
    </row>
    <row r="33" spans="1:11" ht="13" thickBot="1" x14ac:dyDescent="0.3">
      <c r="A33" s="9" t="s">
        <v>17</v>
      </c>
      <c r="B33" s="37" t="s">
        <v>41</v>
      </c>
      <c r="C33" s="57">
        <v>105307548</v>
      </c>
      <c r="D33" s="57">
        <v>99420002</v>
      </c>
      <c r="E33" s="57">
        <v>88332218</v>
      </c>
      <c r="F33" s="57">
        <v>81216430</v>
      </c>
      <c r="G33" s="58">
        <v>47963800</v>
      </c>
      <c r="H33" s="59">
        <v>53113000</v>
      </c>
      <c r="I33" s="38">
        <f t="shared" si="0"/>
        <v>-8.0557107713518548</v>
      </c>
      <c r="J33" s="39">
        <f t="shared" si="1"/>
        <v>-15.596478710391992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52056772</v>
      </c>
      <c r="D8" s="41">
        <v>50728971</v>
      </c>
      <c r="E8" s="41">
        <v>49525341</v>
      </c>
      <c r="F8" s="41">
        <v>33637808</v>
      </c>
      <c r="G8" s="42">
        <v>35151510</v>
      </c>
      <c r="H8" s="43">
        <v>36030297</v>
      </c>
      <c r="I8" s="22">
        <f>IF(($E8       =0),0,((($F8       /$E8       )-1)*100))</f>
        <v>-32.079603449878313</v>
      </c>
      <c r="J8" s="23">
        <f>IF(($E8       =0),0,(((($H8       /$E8       )^(1/3))-1)*100))</f>
        <v>-10.061262034591234</v>
      </c>
    </row>
    <row r="9" spans="1:11" x14ac:dyDescent="0.25">
      <c r="A9" s="3" t="s">
        <v>17</v>
      </c>
      <c r="B9" s="21" t="s">
        <v>20</v>
      </c>
      <c r="C9" s="41">
        <v>4421579</v>
      </c>
      <c r="D9" s="41">
        <v>4123672</v>
      </c>
      <c r="E9" s="41">
        <v>3599636</v>
      </c>
      <c r="F9" s="41">
        <v>3472075</v>
      </c>
      <c r="G9" s="42">
        <v>3628318</v>
      </c>
      <c r="H9" s="43">
        <v>3719026</v>
      </c>
      <c r="I9" s="22">
        <f>IF(($E9       =0),0,((($F9       /$E9       )-1)*100))</f>
        <v>-3.5437194205191869</v>
      </c>
      <c r="J9" s="23">
        <f>IF(($E9       =0),0,(((($H9       /$E9       )^(1/3))-1)*100))</f>
        <v>1.0935721548423372</v>
      </c>
    </row>
    <row r="10" spans="1:11" x14ac:dyDescent="0.25">
      <c r="A10" s="3" t="s">
        <v>17</v>
      </c>
      <c r="B10" s="21" t="s">
        <v>21</v>
      </c>
      <c r="C10" s="41">
        <v>195429122</v>
      </c>
      <c r="D10" s="41">
        <v>196087981</v>
      </c>
      <c r="E10" s="41">
        <v>194228955</v>
      </c>
      <c r="F10" s="41">
        <v>207436792</v>
      </c>
      <c r="G10" s="42">
        <v>216762360</v>
      </c>
      <c r="H10" s="43">
        <v>222181417</v>
      </c>
      <c r="I10" s="22">
        <f t="shared" ref="I10:I33" si="0">IF(($E10      =0),0,((($F10      /$E10      )-1)*100))</f>
        <v>6.8001380123782207</v>
      </c>
      <c r="J10" s="23">
        <f t="shared" ref="J10:J33" si="1">IF(($E10      =0),0,(((($H10      /$E10      )^(1/3))-1)*100))</f>
        <v>4.5838405938984916</v>
      </c>
    </row>
    <row r="11" spans="1:11" x14ac:dyDescent="0.25">
      <c r="A11" s="9" t="s">
        <v>17</v>
      </c>
      <c r="B11" s="24" t="s">
        <v>22</v>
      </c>
      <c r="C11" s="44">
        <v>251907473</v>
      </c>
      <c r="D11" s="44">
        <v>250940624</v>
      </c>
      <c r="E11" s="44">
        <v>247353932</v>
      </c>
      <c r="F11" s="44">
        <v>244546675</v>
      </c>
      <c r="G11" s="45">
        <v>255542188</v>
      </c>
      <c r="H11" s="46">
        <v>261930740</v>
      </c>
      <c r="I11" s="25">
        <f t="shared" si="0"/>
        <v>-1.134915049581664</v>
      </c>
      <c r="J11" s="26">
        <f t="shared" si="1"/>
        <v>1.9269941980050387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99038843</v>
      </c>
      <c r="D13" s="41">
        <v>110379191</v>
      </c>
      <c r="E13" s="41">
        <v>101489065</v>
      </c>
      <c r="F13" s="41">
        <v>116034470</v>
      </c>
      <c r="G13" s="42">
        <v>121227801</v>
      </c>
      <c r="H13" s="43">
        <v>124258507</v>
      </c>
      <c r="I13" s="22">
        <f t="shared" si="0"/>
        <v>14.33199231858131</v>
      </c>
      <c r="J13" s="23">
        <f t="shared" si="1"/>
        <v>6.9799260198177393</v>
      </c>
    </row>
    <row r="14" spans="1:11" x14ac:dyDescent="0.25">
      <c r="A14" s="3" t="s">
        <v>17</v>
      </c>
      <c r="B14" s="21" t="s">
        <v>25</v>
      </c>
      <c r="C14" s="41">
        <v>10700111</v>
      </c>
      <c r="D14" s="41">
        <v>19700000</v>
      </c>
      <c r="E14" s="41">
        <v>0</v>
      </c>
      <c r="F14" s="41">
        <v>23066800</v>
      </c>
      <c r="G14" s="42">
        <v>24104806</v>
      </c>
      <c r="H14" s="43">
        <v>24707426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123484646</v>
      </c>
      <c r="D17" s="41">
        <v>184001994</v>
      </c>
      <c r="E17" s="41">
        <v>142004480</v>
      </c>
      <c r="F17" s="41">
        <v>170877338</v>
      </c>
      <c r="G17" s="42">
        <v>177182021</v>
      </c>
      <c r="H17" s="43">
        <v>182018262</v>
      </c>
      <c r="I17" s="29">
        <f t="shared" si="0"/>
        <v>20.332357120000722</v>
      </c>
      <c r="J17" s="30">
        <f t="shared" si="1"/>
        <v>8.6269633606891993</v>
      </c>
    </row>
    <row r="18" spans="1:10" x14ac:dyDescent="0.25">
      <c r="A18" s="3" t="s">
        <v>17</v>
      </c>
      <c r="B18" s="24" t="s">
        <v>28</v>
      </c>
      <c r="C18" s="44">
        <v>233223600</v>
      </c>
      <c r="D18" s="44">
        <v>314081185</v>
      </c>
      <c r="E18" s="44">
        <v>243493545</v>
      </c>
      <c r="F18" s="44">
        <v>309978608</v>
      </c>
      <c r="G18" s="45">
        <v>322514628</v>
      </c>
      <c r="H18" s="46">
        <v>330984195</v>
      </c>
      <c r="I18" s="25">
        <f t="shared" si="0"/>
        <v>27.304651135618396</v>
      </c>
      <c r="J18" s="26">
        <f t="shared" si="1"/>
        <v>10.774534700519256</v>
      </c>
    </row>
    <row r="19" spans="1:10" ht="23.25" customHeight="1" x14ac:dyDescent="0.25">
      <c r="A19" s="31" t="s">
        <v>17</v>
      </c>
      <c r="B19" s="32" t="s">
        <v>29</v>
      </c>
      <c r="C19" s="50">
        <v>18683873</v>
      </c>
      <c r="D19" s="50">
        <v>-63140561</v>
      </c>
      <c r="E19" s="50">
        <v>3860387</v>
      </c>
      <c r="F19" s="51">
        <v>-65431933</v>
      </c>
      <c r="G19" s="52">
        <v>-66972440</v>
      </c>
      <c r="H19" s="53">
        <v>-69053455</v>
      </c>
      <c r="I19" s="33">
        <f t="shared" si="0"/>
        <v>-1794.9578630329033</v>
      </c>
      <c r="J19" s="34">
        <f t="shared" si="1"/>
        <v>-361.52799810190629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35510701</v>
      </c>
      <c r="D23" s="41">
        <v>39094521</v>
      </c>
      <c r="E23" s="41">
        <v>29460112</v>
      </c>
      <c r="F23" s="41">
        <v>42876405</v>
      </c>
      <c r="G23" s="42">
        <v>26631929</v>
      </c>
      <c r="H23" s="43">
        <v>27297732</v>
      </c>
      <c r="I23" s="36">
        <f t="shared" si="0"/>
        <v>45.540536302102311</v>
      </c>
      <c r="J23" s="23">
        <f t="shared" si="1"/>
        <v>-2.5091050030786599</v>
      </c>
    </row>
    <row r="24" spans="1:10" x14ac:dyDescent="0.25">
      <c r="A24" s="9" t="s">
        <v>17</v>
      </c>
      <c r="B24" s="21" t="s">
        <v>33</v>
      </c>
      <c r="C24" s="41">
        <v>26993044</v>
      </c>
      <c r="D24" s="41">
        <v>28297391</v>
      </c>
      <c r="E24" s="41">
        <v>25067686</v>
      </c>
      <c r="F24" s="41">
        <v>28326957</v>
      </c>
      <c r="G24" s="42">
        <v>29601670</v>
      </c>
      <c r="H24" s="43">
        <v>30341713</v>
      </c>
      <c r="I24" s="36">
        <f t="shared" si="0"/>
        <v>13.001882184099479</v>
      </c>
      <c r="J24" s="23">
        <f t="shared" si="1"/>
        <v>6.5717138496580896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62503745</v>
      </c>
      <c r="D26" s="44">
        <v>67391912</v>
      </c>
      <c r="E26" s="44">
        <v>54527798</v>
      </c>
      <c r="F26" s="44">
        <v>71203362</v>
      </c>
      <c r="G26" s="45">
        <v>56233599</v>
      </c>
      <c r="H26" s="46">
        <v>57639445</v>
      </c>
      <c r="I26" s="25">
        <f t="shared" si="0"/>
        <v>30.581766753170548</v>
      </c>
      <c r="J26" s="26">
        <f t="shared" si="1"/>
        <v>1.8671002041502405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870</v>
      </c>
      <c r="D28" s="41">
        <v>870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12196218</v>
      </c>
      <c r="D29" s="41">
        <v>11167140</v>
      </c>
      <c r="E29" s="41">
        <v>10571370</v>
      </c>
      <c r="F29" s="41">
        <v>1043478</v>
      </c>
      <c r="G29" s="42">
        <v>1090435</v>
      </c>
      <c r="H29" s="43">
        <v>1117695</v>
      </c>
      <c r="I29" s="36">
        <f t="shared" si="0"/>
        <v>-90.129207472635997</v>
      </c>
      <c r="J29" s="23">
        <f t="shared" si="1"/>
        <v>-52.714206836397068</v>
      </c>
    </row>
    <row r="30" spans="1:10" x14ac:dyDescent="0.25">
      <c r="A30" s="9" t="s">
        <v>17</v>
      </c>
      <c r="B30" s="21" t="s">
        <v>39</v>
      </c>
      <c r="C30" s="41">
        <v>391305</v>
      </c>
      <c r="D30" s="41">
        <v>208696</v>
      </c>
      <c r="E30" s="41">
        <v>0</v>
      </c>
      <c r="F30" s="41">
        <v>500001</v>
      </c>
      <c r="G30" s="42">
        <v>522501</v>
      </c>
      <c r="H30" s="43">
        <v>535564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15783378</v>
      </c>
      <c r="D31" s="41">
        <v>23244019</v>
      </c>
      <c r="E31" s="41">
        <v>14859881</v>
      </c>
      <c r="F31" s="41">
        <v>25842476</v>
      </c>
      <c r="G31" s="42">
        <v>27005387</v>
      </c>
      <c r="H31" s="43">
        <v>27680522</v>
      </c>
      <c r="I31" s="36">
        <f t="shared" si="0"/>
        <v>73.90769145459511</v>
      </c>
      <c r="J31" s="23">
        <f t="shared" si="1"/>
        <v>23.0418865647692</v>
      </c>
    </row>
    <row r="32" spans="1:10" x14ac:dyDescent="0.25">
      <c r="A32" s="9" t="s">
        <v>17</v>
      </c>
      <c r="B32" s="21" t="s">
        <v>34</v>
      </c>
      <c r="C32" s="41">
        <v>34131974</v>
      </c>
      <c r="D32" s="41">
        <v>32771187</v>
      </c>
      <c r="E32" s="41">
        <v>29096547</v>
      </c>
      <c r="F32" s="41">
        <v>43817407</v>
      </c>
      <c r="G32" s="42">
        <v>27615276</v>
      </c>
      <c r="H32" s="43">
        <v>28305664</v>
      </c>
      <c r="I32" s="36">
        <f t="shared" si="0"/>
        <v>50.593151139205617</v>
      </c>
      <c r="J32" s="23">
        <f t="shared" si="1"/>
        <v>-0.91437993304468446</v>
      </c>
    </row>
    <row r="33" spans="1:11" ht="13" thickBot="1" x14ac:dyDescent="0.3">
      <c r="A33" s="9" t="s">
        <v>17</v>
      </c>
      <c r="B33" s="37" t="s">
        <v>41</v>
      </c>
      <c r="C33" s="57">
        <v>62503745</v>
      </c>
      <c r="D33" s="57">
        <v>67391912</v>
      </c>
      <c r="E33" s="57">
        <v>54527798</v>
      </c>
      <c r="F33" s="57">
        <v>71203362</v>
      </c>
      <c r="G33" s="58">
        <v>56233599</v>
      </c>
      <c r="H33" s="59">
        <v>57639445</v>
      </c>
      <c r="I33" s="38">
        <f t="shared" si="0"/>
        <v>30.581766753170548</v>
      </c>
      <c r="J33" s="39">
        <f t="shared" si="1"/>
        <v>1.8671002041502405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9672795</v>
      </c>
      <c r="D8" s="41">
        <v>18507426</v>
      </c>
      <c r="E8" s="41">
        <v>18808015</v>
      </c>
      <c r="F8" s="41">
        <v>19538896</v>
      </c>
      <c r="G8" s="42">
        <v>20437701</v>
      </c>
      <c r="H8" s="43">
        <v>21336958</v>
      </c>
      <c r="I8" s="22">
        <f>IF(($E8       =0),0,((($F8       /$E8       )-1)*100))</f>
        <v>3.8860081725796247</v>
      </c>
      <c r="J8" s="23">
        <f>IF(($E8       =0),0,(((($H8       /$E8       )^(1/3))-1)*100))</f>
        <v>4.2949259174006382</v>
      </c>
    </row>
    <row r="9" spans="1:11" x14ac:dyDescent="0.25">
      <c r="A9" s="3" t="s">
        <v>17</v>
      </c>
      <c r="B9" s="21" t="s">
        <v>20</v>
      </c>
      <c r="C9" s="41">
        <v>3431262</v>
      </c>
      <c r="D9" s="41">
        <v>3338348</v>
      </c>
      <c r="E9" s="41">
        <v>3246950</v>
      </c>
      <c r="F9" s="41">
        <v>3032692</v>
      </c>
      <c r="G9" s="42">
        <v>3172175</v>
      </c>
      <c r="H9" s="43">
        <v>3311773</v>
      </c>
      <c r="I9" s="22">
        <f>IF(($E9       =0),0,((($F9       /$E9       )-1)*100))</f>
        <v>-6.5987465159611292</v>
      </c>
      <c r="J9" s="23">
        <f>IF(($E9       =0),0,(((($H9       /$E9       )^(1/3))-1)*100))</f>
        <v>0.66109569925583145</v>
      </c>
    </row>
    <row r="10" spans="1:11" x14ac:dyDescent="0.25">
      <c r="A10" s="3" t="s">
        <v>17</v>
      </c>
      <c r="B10" s="21" t="s">
        <v>21</v>
      </c>
      <c r="C10" s="41">
        <v>284768123</v>
      </c>
      <c r="D10" s="41">
        <v>290823858</v>
      </c>
      <c r="E10" s="41">
        <v>289183073</v>
      </c>
      <c r="F10" s="41">
        <v>286167228</v>
      </c>
      <c r="G10" s="42">
        <v>283566709</v>
      </c>
      <c r="H10" s="43">
        <v>296347286</v>
      </c>
      <c r="I10" s="22">
        <f t="shared" ref="I10:I33" si="0">IF(($E10      =0),0,((($F10      /$E10      )-1)*100))</f>
        <v>-1.0428843461387505</v>
      </c>
      <c r="J10" s="23">
        <f t="shared" ref="J10:J33" si="1">IF(($E10      =0),0,(((($H10      /$E10      )^(1/3))-1)*100))</f>
        <v>0.8190719212128883</v>
      </c>
    </row>
    <row r="11" spans="1:11" x14ac:dyDescent="0.25">
      <c r="A11" s="9" t="s">
        <v>17</v>
      </c>
      <c r="B11" s="24" t="s">
        <v>22</v>
      </c>
      <c r="C11" s="44">
        <v>297872180</v>
      </c>
      <c r="D11" s="44">
        <v>312669632</v>
      </c>
      <c r="E11" s="44">
        <v>311238038</v>
      </c>
      <c r="F11" s="44">
        <v>308738816</v>
      </c>
      <c r="G11" s="45">
        <v>307176585</v>
      </c>
      <c r="H11" s="46">
        <v>320996017</v>
      </c>
      <c r="I11" s="25">
        <f t="shared" si="0"/>
        <v>-0.80299375232535386</v>
      </c>
      <c r="J11" s="26">
        <f t="shared" si="1"/>
        <v>1.0343359870062852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143292922</v>
      </c>
      <c r="D13" s="41">
        <v>145702544</v>
      </c>
      <c r="E13" s="41">
        <v>143581920</v>
      </c>
      <c r="F13" s="41">
        <v>149332929</v>
      </c>
      <c r="G13" s="42">
        <v>156202236</v>
      </c>
      <c r="H13" s="43">
        <v>163075116</v>
      </c>
      <c r="I13" s="22">
        <f t="shared" si="0"/>
        <v>4.0053852184174676</v>
      </c>
      <c r="J13" s="23">
        <f t="shared" si="1"/>
        <v>4.3348301088275809</v>
      </c>
    </row>
    <row r="14" spans="1:11" x14ac:dyDescent="0.25">
      <c r="A14" s="3" t="s">
        <v>17</v>
      </c>
      <c r="B14" s="21" t="s">
        <v>25</v>
      </c>
      <c r="C14" s="41">
        <v>1850000</v>
      </c>
      <c r="D14" s="41">
        <v>2900000</v>
      </c>
      <c r="E14" s="41">
        <v>1467137</v>
      </c>
      <c r="F14" s="41">
        <v>3080000</v>
      </c>
      <c r="G14" s="42">
        <v>3221676</v>
      </c>
      <c r="H14" s="43">
        <v>3363432</v>
      </c>
      <c r="I14" s="22">
        <f t="shared" si="0"/>
        <v>109.93267840699268</v>
      </c>
      <c r="J14" s="23">
        <f t="shared" si="1"/>
        <v>31.857243956365867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201209602</v>
      </c>
      <c r="D17" s="41">
        <v>201586083</v>
      </c>
      <c r="E17" s="41">
        <v>182847660</v>
      </c>
      <c r="F17" s="41">
        <v>199509306</v>
      </c>
      <c r="G17" s="42">
        <v>207158098</v>
      </c>
      <c r="H17" s="43">
        <v>216264292</v>
      </c>
      <c r="I17" s="29">
        <f t="shared" si="0"/>
        <v>9.1123102149625481</v>
      </c>
      <c r="J17" s="30">
        <f t="shared" si="1"/>
        <v>5.7544060191783375</v>
      </c>
    </row>
    <row r="18" spans="1:10" x14ac:dyDescent="0.25">
      <c r="A18" s="3" t="s">
        <v>17</v>
      </c>
      <c r="B18" s="24" t="s">
        <v>28</v>
      </c>
      <c r="C18" s="44">
        <v>346352524</v>
      </c>
      <c r="D18" s="44">
        <v>350188627</v>
      </c>
      <c r="E18" s="44">
        <v>327896717</v>
      </c>
      <c r="F18" s="44">
        <v>351922235</v>
      </c>
      <c r="G18" s="45">
        <v>366582010</v>
      </c>
      <c r="H18" s="46">
        <v>382702840</v>
      </c>
      <c r="I18" s="25">
        <f t="shared" si="0"/>
        <v>7.3271602777285505</v>
      </c>
      <c r="J18" s="26">
        <f t="shared" si="1"/>
        <v>5.2870293237654797</v>
      </c>
    </row>
    <row r="19" spans="1:10" ht="23.25" customHeight="1" x14ac:dyDescent="0.25">
      <c r="A19" s="31" t="s">
        <v>17</v>
      </c>
      <c r="B19" s="32" t="s">
        <v>29</v>
      </c>
      <c r="C19" s="50">
        <v>-48480344</v>
      </c>
      <c r="D19" s="50">
        <v>-37518995</v>
      </c>
      <c r="E19" s="50">
        <v>-16658679</v>
      </c>
      <c r="F19" s="51">
        <v>-43183419</v>
      </c>
      <c r="G19" s="52">
        <v>-59405425</v>
      </c>
      <c r="H19" s="53">
        <v>-61706823</v>
      </c>
      <c r="I19" s="33">
        <f t="shared" si="0"/>
        <v>159.22475005371072</v>
      </c>
      <c r="J19" s="34">
        <f t="shared" si="1"/>
        <v>54.726324527772306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31871743</v>
      </c>
      <c r="D23" s="41">
        <v>40445633</v>
      </c>
      <c r="E23" s="41">
        <v>23734508</v>
      </c>
      <c r="F23" s="41">
        <v>36195215</v>
      </c>
      <c r="G23" s="42">
        <v>8695655</v>
      </c>
      <c r="H23" s="43">
        <v>8695655</v>
      </c>
      <c r="I23" s="36">
        <f t="shared" si="0"/>
        <v>52.500380458697514</v>
      </c>
      <c r="J23" s="23">
        <f t="shared" si="1"/>
        <v>-28.444884166969096</v>
      </c>
    </row>
    <row r="24" spans="1:10" x14ac:dyDescent="0.25">
      <c r="A24" s="9" t="s">
        <v>17</v>
      </c>
      <c r="B24" s="21" t="s">
        <v>33</v>
      </c>
      <c r="C24" s="41">
        <v>60515652</v>
      </c>
      <c r="D24" s="41">
        <v>74194247</v>
      </c>
      <c r="E24" s="41">
        <v>73737110</v>
      </c>
      <c r="F24" s="41">
        <v>63720005</v>
      </c>
      <c r="G24" s="42">
        <v>67602625</v>
      </c>
      <c r="H24" s="43">
        <v>69854784</v>
      </c>
      <c r="I24" s="36">
        <f t="shared" si="0"/>
        <v>-13.58488961663944</v>
      </c>
      <c r="J24" s="23">
        <f t="shared" si="1"/>
        <v>-1.7867655264137916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92387395</v>
      </c>
      <c r="D26" s="44">
        <v>114639880</v>
      </c>
      <c r="E26" s="44">
        <v>97471618</v>
      </c>
      <c r="F26" s="44">
        <v>99915220</v>
      </c>
      <c r="G26" s="45">
        <v>76298280</v>
      </c>
      <c r="H26" s="46">
        <v>78550439</v>
      </c>
      <c r="I26" s="25">
        <f t="shared" si="0"/>
        <v>2.506988239386776</v>
      </c>
      <c r="J26" s="26">
        <f t="shared" si="1"/>
        <v>-6.9413358975172201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695652</v>
      </c>
      <c r="D28" s="41">
        <v>260870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8181784</v>
      </c>
      <c r="E29" s="41">
        <v>2853413</v>
      </c>
      <c r="F29" s="41">
        <v>869565</v>
      </c>
      <c r="G29" s="42">
        <v>0</v>
      </c>
      <c r="H29" s="43">
        <v>0</v>
      </c>
      <c r="I29" s="36">
        <f t="shared" si="0"/>
        <v>-69.525441988243557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15728695</v>
      </c>
      <c r="D31" s="41">
        <v>16810031</v>
      </c>
      <c r="E31" s="41">
        <v>14639662</v>
      </c>
      <c r="F31" s="41">
        <v>30580873</v>
      </c>
      <c r="G31" s="42">
        <v>38906969</v>
      </c>
      <c r="H31" s="43">
        <v>43043472</v>
      </c>
      <c r="I31" s="36">
        <f t="shared" si="0"/>
        <v>108.89056728222278</v>
      </c>
      <c r="J31" s="23">
        <f t="shared" si="1"/>
        <v>43.260154497174973</v>
      </c>
    </row>
    <row r="32" spans="1:10" x14ac:dyDescent="0.25">
      <c r="A32" s="9" t="s">
        <v>17</v>
      </c>
      <c r="B32" s="21" t="s">
        <v>34</v>
      </c>
      <c r="C32" s="41">
        <v>75963048</v>
      </c>
      <c r="D32" s="41">
        <v>89387195</v>
      </c>
      <c r="E32" s="41">
        <v>79978543</v>
      </c>
      <c r="F32" s="41">
        <v>68464782</v>
      </c>
      <c r="G32" s="42">
        <v>37391311</v>
      </c>
      <c r="H32" s="43">
        <v>35506967</v>
      </c>
      <c r="I32" s="36">
        <f t="shared" si="0"/>
        <v>-14.396062453900916</v>
      </c>
      <c r="J32" s="23">
        <f t="shared" si="1"/>
        <v>-23.713674592105949</v>
      </c>
    </row>
    <row r="33" spans="1:11" ht="13" thickBot="1" x14ac:dyDescent="0.3">
      <c r="A33" s="9" t="s">
        <v>17</v>
      </c>
      <c r="B33" s="37" t="s">
        <v>41</v>
      </c>
      <c r="C33" s="57">
        <v>92387395</v>
      </c>
      <c r="D33" s="57">
        <v>114639880</v>
      </c>
      <c r="E33" s="57">
        <v>97471618</v>
      </c>
      <c r="F33" s="57">
        <v>99915220</v>
      </c>
      <c r="G33" s="58">
        <v>76298280</v>
      </c>
      <c r="H33" s="59">
        <v>78550439</v>
      </c>
      <c r="I33" s="38">
        <f t="shared" si="0"/>
        <v>2.506988239386776</v>
      </c>
      <c r="J33" s="39">
        <f t="shared" si="1"/>
        <v>-6.9413358975172201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44115630</v>
      </c>
      <c r="D8" s="41">
        <v>44589353</v>
      </c>
      <c r="E8" s="41">
        <v>44314465</v>
      </c>
      <c r="F8" s="41">
        <v>46095575</v>
      </c>
      <c r="G8" s="42">
        <v>48169874</v>
      </c>
      <c r="H8" s="43">
        <v>49374122</v>
      </c>
      <c r="I8" s="22">
        <f>IF(($E8       =0),0,((($F8       /$E8       )-1)*100))</f>
        <v>4.0192519530586779</v>
      </c>
      <c r="J8" s="23">
        <f>IF(($E8       =0),0,(((($H8       /$E8       )^(1/3))-1)*100))</f>
        <v>3.6695687090945617</v>
      </c>
    </row>
    <row r="9" spans="1:11" x14ac:dyDescent="0.25">
      <c r="A9" s="3" t="s">
        <v>17</v>
      </c>
      <c r="B9" s="21" t="s">
        <v>20</v>
      </c>
      <c r="C9" s="41">
        <v>4615019</v>
      </c>
      <c r="D9" s="41">
        <v>4674053</v>
      </c>
      <c r="E9" s="41">
        <v>4529192</v>
      </c>
      <c r="F9" s="41">
        <v>4861014</v>
      </c>
      <c r="G9" s="42">
        <v>5079760</v>
      </c>
      <c r="H9" s="43">
        <v>5206754</v>
      </c>
      <c r="I9" s="22">
        <f>IF(($E9       =0),0,((($F9       /$E9       )-1)*100))</f>
        <v>7.3262957278031005</v>
      </c>
      <c r="J9" s="23">
        <f>IF(($E9       =0),0,(((($H9       /$E9       )^(1/3))-1)*100))</f>
        <v>4.7567724247152832</v>
      </c>
    </row>
    <row r="10" spans="1:11" x14ac:dyDescent="0.25">
      <c r="A10" s="3" t="s">
        <v>17</v>
      </c>
      <c r="B10" s="21" t="s">
        <v>21</v>
      </c>
      <c r="C10" s="41">
        <v>211192429</v>
      </c>
      <c r="D10" s="41">
        <v>212852429</v>
      </c>
      <c r="E10" s="41">
        <v>213562329</v>
      </c>
      <c r="F10" s="41">
        <v>211559940</v>
      </c>
      <c r="G10" s="42">
        <v>215239728</v>
      </c>
      <c r="H10" s="43">
        <v>224295469</v>
      </c>
      <c r="I10" s="22">
        <f t="shared" ref="I10:I33" si="0">IF(($E10      =0),0,((($F10      /$E10      )-1)*100))</f>
        <v>-0.93761339341827954</v>
      </c>
      <c r="J10" s="23">
        <f t="shared" ref="J10:J33" si="1">IF(($E10      =0),0,(((($H10      /$E10      )^(1/3))-1)*100))</f>
        <v>1.6479483600129852</v>
      </c>
    </row>
    <row r="11" spans="1:11" x14ac:dyDescent="0.25">
      <c r="A11" s="9" t="s">
        <v>17</v>
      </c>
      <c r="B11" s="24" t="s">
        <v>22</v>
      </c>
      <c r="C11" s="44">
        <v>259923078</v>
      </c>
      <c r="D11" s="44">
        <v>262115835</v>
      </c>
      <c r="E11" s="44">
        <v>262405986</v>
      </c>
      <c r="F11" s="44">
        <v>262516529</v>
      </c>
      <c r="G11" s="45">
        <v>268489362</v>
      </c>
      <c r="H11" s="46">
        <v>278876345</v>
      </c>
      <c r="I11" s="25">
        <f t="shared" si="0"/>
        <v>4.2126706667433567E-2</v>
      </c>
      <c r="J11" s="26">
        <f t="shared" si="1"/>
        <v>2.0499148419432789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102736443</v>
      </c>
      <c r="D13" s="41">
        <v>100819273</v>
      </c>
      <c r="E13" s="41">
        <v>87832894</v>
      </c>
      <c r="F13" s="41">
        <v>104388029</v>
      </c>
      <c r="G13" s="42">
        <v>109085493</v>
      </c>
      <c r="H13" s="43">
        <v>111812634</v>
      </c>
      <c r="I13" s="22">
        <f t="shared" si="0"/>
        <v>18.848445321635431</v>
      </c>
      <c r="J13" s="23">
        <f t="shared" si="1"/>
        <v>8.3788558690941919</v>
      </c>
    </row>
    <row r="14" spans="1:11" x14ac:dyDescent="0.25">
      <c r="A14" s="3" t="s">
        <v>17</v>
      </c>
      <c r="B14" s="21" t="s">
        <v>25</v>
      </c>
      <c r="C14" s="41">
        <v>4745911</v>
      </c>
      <c r="D14" s="41">
        <v>1545911</v>
      </c>
      <c r="E14" s="41">
        <v>-149606</v>
      </c>
      <c r="F14" s="41">
        <v>4745911</v>
      </c>
      <c r="G14" s="42">
        <v>4959478</v>
      </c>
      <c r="H14" s="43">
        <v>5083465</v>
      </c>
      <c r="I14" s="22">
        <f t="shared" si="0"/>
        <v>-3272.2731708621309</v>
      </c>
      <c r="J14" s="23">
        <f t="shared" si="1"/>
        <v>-423.8945263970744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182650951</v>
      </c>
      <c r="D17" s="41">
        <v>190760878</v>
      </c>
      <c r="E17" s="41">
        <v>164565673</v>
      </c>
      <c r="F17" s="41">
        <v>188550427</v>
      </c>
      <c r="G17" s="42">
        <v>196799679</v>
      </c>
      <c r="H17" s="43">
        <v>203841186</v>
      </c>
      <c r="I17" s="29">
        <f t="shared" si="0"/>
        <v>14.574578988900067</v>
      </c>
      <c r="J17" s="30">
        <f t="shared" si="1"/>
        <v>7.3950412379927943</v>
      </c>
    </row>
    <row r="18" spans="1:10" x14ac:dyDescent="0.25">
      <c r="A18" s="3" t="s">
        <v>17</v>
      </c>
      <c r="B18" s="24" t="s">
        <v>28</v>
      </c>
      <c r="C18" s="44">
        <v>290133305</v>
      </c>
      <c r="D18" s="44">
        <v>293126062</v>
      </c>
      <c r="E18" s="44">
        <v>252248961</v>
      </c>
      <c r="F18" s="44">
        <v>297684367</v>
      </c>
      <c r="G18" s="45">
        <v>310844650</v>
      </c>
      <c r="H18" s="46">
        <v>320737285</v>
      </c>
      <c r="I18" s="25">
        <f t="shared" si="0"/>
        <v>18.012128105455318</v>
      </c>
      <c r="J18" s="26">
        <f t="shared" si="1"/>
        <v>8.3361391281955086</v>
      </c>
    </row>
    <row r="19" spans="1:10" ht="23.25" customHeight="1" x14ac:dyDescent="0.25">
      <c r="A19" s="31" t="s">
        <v>17</v>
      </c>
      <c r="B19" s="32" t="s">
        <v>29</v>
      </c>
      <c r="C19" s="50">
        <v>-30210227</v>
      </c>
      <c r="D19" s="50">
        <v>-31010227</v>
      </c>
      <c r="E19" s="50">
        <v>10157025</v>
      </c>
      <c r="F19" s="51">
        <v>-35167838</v>
      </c>
      <c r="G19" s="52">
        <v>-42355288</v>
      </c>
      <c r="H19" s="53">
        <v>-41860940</v>
      </c>
      <c r="I19" s="33">
        <f t="shared" si="0"/>
        <v>-446.24152249305286</v>
      </c>
      <c r="J19" s="34">
        <f t="shared" si="1"/>
        <v>-260.32976338632523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59232823</v>
      </c>
      <c r="D23" s="41">
        <v>53915133</v>
      </c>
      <c r="E23" s="41">
        <v>40808257</v>
      </c>
      <c r="F23" s="41">
        <v>29034372</v>
      </c>
      <c r="G23" s="42">
        <v>16630416</v>
      </c>
      <c r="H23" s="43">
        <v>17046184</v>
      </c>
      <c r="I23" s="36">
        <f t="shared" si="0"/>
        <v>-28.851722336486951</v>
      </c>
      <c r="J23" s="23">
        <f t="shared" si="1"/>
        <v>-25.247387463538018</v>
      </c>
    </row>
    <row r="24" spans="1:10" x14ac:dyDescent="0.25">
      <c r="A24" s="9" t="s">
        <v>17</v>
      </c>
      <c r="B24" s="21" t="s">
        <v>33</v>
      </c>
      <c r="C24" s="41">
        <v>31318000</v>
      </c>
      <c r="D24" s="41">
        <v>32317999</v>
      </c>
      <c r="E24" s="41">
        <v>29499692</v>
      </c>
      <c r="F24" s="41">
        <v>33798261</v>
      </c>
      <c r="G24" s="42">
        <v>30822609</v>
      </c>
      <c r="H24" s="43">
        <v>32122611</v>
      </c>
      <c r="I24" s="36">
        <f t="shared" si="0"/>
        <v>14.571572476078742</v>
      </c>
      <c r="J24" s="23">
        <f t="shared" si="1"/>
        <v>2.8800387025854191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90550823</v>
      </c>
      <c r="D26" s="44">
        <v>86233132</v>
      </c>
      <c r="E26" s="44">
        <v>70307949</v>
      </c>
      <c r="F26" s="44">
        <v>62832633</v>
      </c>
      <c r="G26" s="45">
        <v>47453025</v>
      </c>
      <c r="H26" s="46">
        <v>49168795</v>
      </c>
      <c r="I26" s="25">
        <f t="shared" si="0"/>
        <v>-10.632248709175119</v>
      </c>
      <c r="J26" s="26">
        <f t="shared" si="1"/>
        <v>-11.237734427978141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2700000</v>
      </c>
      <c r="D29" s="41">
        <v>2560716</v>
      </c>
      <c r="E29" s="41">
        <v>1889324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32022460</v>
      </c>
      <c r="D31" s="41">
        <v>27333350</v>
      </c>
      <c r="E31" s="41">
        <v>21411540</v>
      </c>
      <c r="F31" s="41">
        <v>19632999</v>
      </c>
      <c r="G31" s="42">
        <v>17388483</v>
      </c>
      <c r="H31" s="43">
        <v>18352630</v>
      </c>
      <c r="I31" s="36">
        <f t="shared" si="0"/>
        <v>-8.3064599743876482</v>
      </c>
      <c r="J31" s="23">
        <f t="shared" si="1"/>
        <v>-5.0087794112073318</v>
      </c>
    </row>
    <row r="32" spans="1:10" x14ac:dyDescent="0.25">
      <c r="A32" s="9" t="s">
        <v>17</v>
      </c>
      <c r="B32" s="21" t="s">
        <v>34</v>
      </c>
      <c r="C32" s="41">
        <v>55828363</v>
      </c>
      <c r="D32" s="41">
        <v>56739066</v>
      </c>
      <c r="E32" s="41">
        <v>47007085</v>
      </c>
      <c r="F32" s="41">
        <v>43199634</v>
      </c>
      <c r="G32" s="42">
        <v>30064542</v>
      </c>
      <c r="H32" s="43">
        <v>30816165</v>
      </c>
      <c r="I32" s="36">
        <f t="shared" si="0"/>
        <v>-8.099738581960569</v>
      </c>
      <c r="J32" s="23">
        <f t="shared" si="1"/>
        <v>-13.129612904058563</v>
      </c>
    </row>
    <row r="33" spans="1:11" ht="13" thickBot="1" x14ac:dyDescent="0.3">
      <c r="A33" s="9" t="s">
        <v>17</v>
      </c>
      <c r="B33" s="37" t="s">
        <v>41</v>
      </c>
      <c r="C33" s="57">
        <v>90550823</v>
      </c>
      <c r="D33" s="57">
        <v>86633132</v>
      </c>
      <c r="E33" s="57">
        <v>70307949</v>
      </c>
      <c r="F33" s="57">
        <v>62832633</v>
      </c>
      <c r="G33" s="58">
        <v>47453025</v>
      </c>
      <c r="H33" s="59">
        <v>49168795</v>
      </c>
      <c r="I33" s="38">
        <f t="shared" si="0"/>
        <v>-10.632248709175119</v>
      </c>
      <c r="J33" s="39">
        <f t="shared" si="1"/>
        <v>-11.237734427978141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71195235</v>
      </c>
      <c r="D9" s="41">
        <v>79208394</v>
      </c>
      <c r="E9" s="41">
        <v>76533111</v>
      </c>
      <c r="F9" s="41">
        <v>81588901</v>
      </c>
      <c r="G9" s="42">
        <v>86484235</v>
      </c>
      <c r="H9" s="43">
        <v>91673307</v>
      </c>
      <c r="I9" s="22">
        <f>IF(($E9       =0),0,((($F9       /$E9       )-1)*100))</f>
        <v>6.606016577582996</v>
      </c>
      <c r="J9" s="23">
        <f>IF(($E9       =0),0,(((($H9       /$E9       )^(1/3))-1)*100))</f>
        <v>6.2016286671826348</v>
      </c>
    </row>
    <row r="10" spans="1:11" x14ac:dyDescent="0.25">
      <c r="A10" s="3" t="s">
        <v>17</v>
      </c>
      <c r="B10" s="21" t="s">
        <v>21</v>
      </c>
      <c r="C10" s="41">
        <v>567779461</v>
      </c>
      <c r="D10" s="41">
        <v>579843219</v>
      </c>
      <c r="E10" s="41">
        <v>563900380</v>
      </c>
      <c r="F10" s="41">
        <v>642225745</v>
      </c>
      <c r="G10" s="42">
        <v>675442302</v>
      </c>
      <c r="H10" s="43">
        <v>705786850</v>
      </c>
      <c r="I10" s="22">
        <f t="shared" ref="I10:I33" si="0">IF(($E10      =0),0,((($F10      /$E10      )-1)*100))</f>
        <v>13.88992945881682</v>
      </c>
      <c r="J10" s="23">
        <f t="shared" ref="J10:J33" si="1">IF(($E10      =0),0,(((($H10      /$E10      )^(1/3))-1)*100))</f>
        <v>7.7681410975555476</v>
      </c>
    </row>
    <row r="11" spans="1:11" x14ac:dyDescent="0.25">
      <c r="A11" s="9" t="s">
        <v>17</v>
      </c>
      <c r="B11" s="24" t="s">
        <v>22</v>
      </c>
      <c r="C11" s="44">
        <v>638974696</v>
      </c>
      <c r="D11" s="44">
        <v>659051613</v>
      </c>
      <c r="E11" s="44">
        <v>640433491</v>
      </c>
      <c r="F11" s="44">
        <v>723814646</v>
      </c>
      <c r="G11" s="45">
        <v>761926537</v>
      </c>
      <c r="H11" s="46">
        <v>797460157</v>
      </c>
      <c r="I11" s="25">
        <f t="shared" si="0"/>
        <v>13.019486983699924</v>
      </c>
      <c r="J11" s="26">
        <f t="shared" si="1"/>
        <v>7.5833308792754073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273607186</v>
      </c>
      <c r="D13" s="41">
        <v>274093427</v>
      </c>
      <c r="E13" s="41">
        <v>255862598</v>
      </c>
      <c r="F13" s="41">
        <v>291721201</v>
      </c>
      <c r="G13" s="42">
        <v>306952731</v>
      </c>
      <c r="H13" s="43">
        <v>322735343</v>
      </c>
      <c r="I13" s="22">
        <f t="shared" si="0"/>
        <v>14.014788906348862</v>
      </c>
      <c r="J13" s="23">
        <f t="shared" si="1"/>
        <v>8.0471313507429763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31529666</v>
      </c>
      <c r="G14" s="42">
        <v>30383140</v>
      </c>
      <c r="H14" s="43">
        <v>32206129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442329546</v>
      </c>
      <c r="D17" s="41">
        <v>488622514</v>
      </c>
      <c r="E17" s="41">
        <v>329139735</v>
      </c>
      <c r="F17" s="41">
        <v>495923444</v>
      </c>
      <c r="G17" s="42">
        <v>536319650</v>
      </c>
      <c r="H17" s="43">
        <v>568323589</v>
      </c>
      <c r="I17" s="29">
        <f t="shared" si="0"/>
        <v>50.672614474821764</v>
      </c>
      <c r="J17" s="30">
        <f t="shared" si="1"/>
        <v>19.969759732056481</v>
      </c>
    </row>
    <row r="18" spans="1:10" x14ac:dyDescent="0.25">
      <c r="A18" s="3" t="s">
        <v>17</v>
      </c>
      <c r="B18" s="24" t="s">
        <v>28</v>
      </c>
      <c r="C18" s="44">
        <v>715936732</v>
      </c>
      <c r="D18" s="44">
        <v>762715941</v>
      </c>
      <c r="E18" s="44">
        <v>585002333</v>
      </c>
      <c r="F18" s="44">
        <v>819174311</v>
      </c>
      <c r="G18" s="45">
        <v>873655521</v>
      </c>
      <c r="H18" s="46">
        <v>923265061</v>
      </c>
      <c r="I18" s="25">
        <f t="shared" si="0"/>
        <v>40.029238310747047</v>
      </c>
      <c r="J18" s="26">
        <f t="shared" si="1"/>
        <v>16.427686449584343</v>
      </c>
    </row>
    <row r="19" spans="1:10" ht="23.25" customHeight="1" x14ac:dyDescent="0.25">
      <c r="A19" s="31" t="s">
        <v>17</v>
      </c>
      <c r="B19" s="32" t="s">
        <v>29</v>
      </c>
      <c r="C19" s="50">
        <v>-76962036</v>
      </c>
      <c r="D19" s="50">
        <v>-103664328</v>
      </c>
      <c r="E19" s="50">
        <v>55431158</v>
      </c>
      <c r="F19" s="51">
        <v>-95359665</v>
      </c>
      <c r="G19" s="52">
        <v>-111728984</v>
      </c>
      <c r="H19" s="53">
        <v>-125804904</v>
      </c>
      <c r="I19" s="33">
        <f t="shared" si="0"/>
        <v>-272.03260483932155</v>
      </c>
      <c r="J19" s="34">
        <f t="shared" si="1"/>
        <v>-231.41588771989987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45367556</v>
      </c>
      <c r="D23" s="41">
        <v>79209620</v>
      </c>
      <c r="E23" s="41">
        <v>44205683</v>
      </c>
      <c r="F23" s="41">
        <v>41912356</v>
      </c>
      <c r="G23" s="42">
        <v>35445208</v>
      </c>
      <c r="H23" s="43">
        <v>36578408</v>
      </c>
      <c r="I23" s="36">
        <f t="shared" si="0"/>
        <v>-5.1878555976615059</v>
      </c>
      <c r="J23" s="23">
        <f t="shared" si="1"/>
        <v>-6.1180219118380226</v>
      </c>
    </row>
    <row r="24" spans="1:10" x14ac:dyDescent="0.25">
      <c r="A24" s="9" t="s">
        <v>17</v>
      </c>
      <c r="B24" s="21" t="s">
        <v>33</v>
      </c>
      <c r="C24" s="41">
        <v>276944126</v>
      </c>
      <c r="D24" s="41">
        <v>297074481</v>
      </c>
      <c r="E24" s="41">
        <v>269275220</v>
      </c>
      <c r="F24" s="41">
        <v>255331016</v>
      </c>
      <c r="G24" s="42">
        <v>283617275</v>
      </c>
      <c r="H24" s="43">
        <v>297439700</v>
      </c>
      <c r="I24" s="36">
        <f t="shared" si="0"/>
        <v>-5.1784207993591069</v>
      </c>
      <c r="J24" s="23">
        <f t="shared" si="1"/>
        <v>3.3715071574336841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322311682</v>
      </c>
      <c r="D26" s="44">
        <v>376284101</v>
      </c>
      <c r="E26" s="44">
        <v>313480903</v>
      </c>
      <c r="F26" s="44">
        <v>297243372</v>
      </c>
      <c r="G26" s="45">
        <v>319062483</v>
      </c>
      <c r="H26" s="46">
        <v>334018108</v>
      </c>
      <c r="I26" s="25">
        <f t="shared" si="0"/>
        <v>-5.1797512526624345</v>
      </c>
      <c r="J26" s="26">
        <f t="shared" si="1"/>
        <v>2.1377549409890007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271856484</v>
      </c>
      <c r="D28" s="41">
        <v>313204911</v>
      </c>
      <c r="E28" s="41">
        <v>267859129</v>
      </c>
      <c r="F28" s="41">
        <v>265053570</v>
      </c>
      <c r="G28" s="42">
        <v>267378523</v>
      </c>
      <c r="H28" s="43">
        <v>215450977</v>
      </c>
      <c r="I28" s="36">
        <f t="shared" si="0"/>
        <v>-1.0474009269252904</v>
      </c>
      <c r="J28" s="23">
        <f t="shared" si="1"/>
        <v>-7.0004875358505636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2000000</v>
      </c>
      <c r="D30" s="41">
        <v>1200000</v>
      </c>
      <c r="E30" s="41">
        <v>763413</v>
      </c>
      <c r="F30" s="41">
        <v>2000000</v>
      </c>
      <c r="G30" s="42">
        <v>0</v>
      </c>
      <c r="H30" s="43">
        <v>0</v>
      </c>
      <c r="I30" s="36">
        <f t="shared" si="0"/>
        <v>161.9813914617645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48455198</v>
      </c>
      <c r="D32" s="41">
        <v>61879190</v>
      </c>
      <c r="E32" s="41">
        <v>46344158</v>
      </c>
      <c r="F32" s="41">
        <v>35006165</v>
      </c>
      <c r="G32" s="42">
        <v>56789305</v>
      </c>
      <c r="H32" s="43">
        <v>123978797</v>
      </c>
      <c r="I32" s="36">
        <f t="shared" si="0"/>
        <v>-24.464772884642759</v>
      </c>
      <c r="J32" s="23">
        <f t="shared" si="1"/>
        <v>38.819605946252778</v>
      </c>
    </row>
    <row r="33" spans="1:11" ht="13" thickBot="1" x14ac:dyDescent="0.3">
      <c r="A33" s="9" t="s">
        <v>17</v>
      </c>
      <c r="B33" s="37" t="s">
        <v>41</v>
      </c>
      <c r="C33" s="57">
        <v>322311682</v>
      </c>
      <c r="D33" s="57">
        <v>376284101</v>
      </c>
      <c r="E33" s="57">
        <v>314966700</v>
      </c>
      <c r="F33" s="57">
        <v>302059735</v>
      </c>
      <c r="G33" s="58">
        <v>324167828</v>
      </c>
      <c r="H33" s="59">
        <v>339429774</v>
      </c>
      <c r="I33" s="38">
        <f t="shared" si="0"/>
        <v>-4.0978824110612377</v>
      </c>
      <c r="J33" s="39">
        <f t="shared" si="1"/>
        <v>2.524682156874869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169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84316418</v>
      </c>
      <c r="D8" s="41">
        <v>84316419</v>
      </c>
      <c r="E8" s="41">
        <v>87475046</v>
      </c>
      <c r="F8" s="41">
        <v>89712445</v>
      </c>
      <c r="G8" s="42">
        <v>93839218</v>
      </c>
      <c r="H8" s="43">
        <v>97968143</v>
      </c>
      <c r="I8" s="22">
        <f>IF(($E8       =0),0,((($F8       /$E8       )-1)*100))</f>
        <v>2.5577568715996923</v>
      </c>
      <c r="J8" s="23">
        <f>IF(($E8       =0),0,(((($H8       /$E8       )^(1/3))-1)*100))</f>
        <v>3.8485010148072707</v>
      </c>
    </row>
    <row r="9" spans="1:11" x14ac:dyDescent="0.25">
      <c r="A9" s="3" t="s">
        <v>17</v>
      </c>
      <c r="B9" s="21" t="s">
        <v>20</v>
      </c>
      <c r="C9" s="41">
        <v>9183556</v>
      </c>
      <c r="D9" s="41">
        <v>12604000</v>
      </c>
      <c r="E9" s="41">
        <v>13455774</v>
      </c>
      <c r="F9" s="41">
        <v>13044972</v>
      </c>
      <c r="G9" s="42">
        <v>12659709</v>
      </c>
      <c r="H9" s="43">
        <v>13216736</v>
      </c>
      <c r="I9" s="22">
        <f>IF(($E9       =0),0,((($F9       /$E9       )-1)*100))</f>
        <v>-3.0529793380893566</v>
      </c>
      <c r="J9" s="23">
        <f>IF(($E9       =0),0,(((($H9       /$E9       )^(1/3))-1)*100))</f>
        <v>-0.59569871422824328</v>
      </c>
    </row>
    <row r="10" spans="1:11" x14ac:dyDescent="0.25">
      <c r="A10" s="3" t="s">
        <v>17</v>
      </c>
      <c r="B10" s="21" t="s">
        <v>21</v>
      </c>
      <c r="C10" s="41">
        <v>483441115</v>
      </c>
      <c r="D10" s="41">
        <v>475705669</v>
      </c>
      <c r="E10" s="41">
        <v>547345648</v>
      </c>
      <c r="F10" s="41">
        <v>499013741</v>
      </c>
      <c r="G10" s="42">
        <v>489714193</v>
      </c>
      <c r="H10" s="43">
        <v>515708126</v>
      </c>
      <c r="I10" s="22">
        <f t="shared" ref="I10:I33" si="0">IF(($E10      =0),0,((($F10      /$E10      )-1)*100))</f>
        <v>-8.8302350035310724</v>
      </c>
      <c r="J10" s="23">
        <f t="shared" ref="J10:J33" si="1">IF(($E10      =0),0,(((($H10      /$E10      )^(1/3))-1)*100))</f>
        <v>-1.965086847993669</v>
      </c>
    </row>
    <row r="11" spans="1:11" x14ac:dyDescent="0.25">
      <c r="A11" s="9" t="s">
        <v>17</v>
      </c>
      <c r="B11" s="24" t="s">
        <v>22</v>
      </c>
      <c r="C11" s="44">
        <v>576941089</v>
      </c>
      <c r="D11" s="44">
        <v>572626088</v>
      </c>
      <c r="E11" s="44">
        <v>648276468</v>
      </c>
      <c r="F11" s="44">
        <v>601771158</v>
      </c>
      <c r="G11" s="45">
        <v>596213120</v>
      </c>
      <c r="H11" s="46">
        <v>626893005</v>
      </c>
      <c r="I11" s="25">
        <f t="shared" si="0"/>
        <v>-7.1736847310644674</v>
      </c>
      <c r="J11" s="26">
        <f t="shared" si="1"/>
        <v>-1.1118188754539182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203647361</v>
      </c>
      <c r="D13" s="41">
        <v>202241174</v>
      </c>
      <c r="E13" s="41">
        <v>180730056</v>
      </c>
      <c r="F13" s="41">
        <v>225949350</v>
      </c>
      <c r="G13" s="42">
        <v>228979781</v>
      </c>
      <c r="H13" s="43">
        <v>238734907</v>
      </c>
      <c r="I13" s="22">
        <f t="shared" si="0"/>
        <v>25.02035079322944</v>
      </c>
      <c r="J13" s="23">
        <f t="shared" si="1"/>
        <v>9.7223701847053423</v>
      </c>
    </row>
    <row r="14" spans="1:11" x14ac:dyDescent="0.25">
      <c r="A14" s="3" t="s">
        <v>17</v>
      </c>
      <c r="B14" s="21" t="s">
        <v>25</v>
      </c>
      <c r="C14" s="41">
        <v>125000000</v>
      </c>
      <c r="D14" s="41">
        <v>125000000</v>
      </c>
      <c r="E14" s="41">
        <v>5943</v>
      </c>
      <c r="F14" s="41">
        <v>125000000</v>
      </c>
      <c r="G14" s="42">
        <v>125000000</v>
      </c>
      <c r="H14" s="43">
        <v>125000000</v>
      </c>
      <c r="I14" s="22">
        <f t="shared" si="0"/>
        <v>2103214.8241628804</v>
      </c>
      <c r="J14" s="23">
        <f t="shared" si="1"/>
        <v>2660.3750558729798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382422892</v>
      </c>
      <c r="D17" s="41">
        <v>388107135</v>
      </c>
      <c r="E17" s="41">
        <v>342017031</v>
      </c>
      <c r="F17" s="41">
        <v>398947600</v>
      </c>
      <c r="G17" s="42">
        <v>409483392</v>
      </c>
      <c r="H17" s="43">
        <v>418732140</v>
      </c>
      <c r="I17" s="29">
        <f t="shared" si="0"/>
        <v>16.645536286174</v>
      </c>
      <c r="J17" s="30">
        <f t="shared" si="1"/>
        <v>6.9784221304550753</v>
      </c>
    </row>
    <row r="18" spans="1:10" x14ac:dyDescent="0.25">
      <c r="A18" s="3" t="s">
        <v>17</v>
      </c>
      <c r="B18" s="24" t="s">
        <v>28</v>
      </c>
      <c r="C18" s="44">
        <v>711070253</v>
      </c>
      <c r="D18" s="44">
        <v>715348309</v>
      </c>
      <c r="E18" s="44">
        <v>522753030</v>
      </c>
      <c r="F18" s="44">
        <v>749896950</v>
      </c>
      <c r="G18" s="45">
        <v>763463173</v>
      </c>
      <c r="H18" s="46">
        <v>782467047</v>
      </c>
      <c r="I18" s="25">
        <f t="shared" si="0"/>
        <v>43.451478416107882</v>
      </c>
      <c r="J18" s="26">
        <f t="shared" si="1"/>
        <v>14.39046689736343</v>
      </c>
    </row>
    <row r="19" spans="1:10" ht="23.25" customHeight="1" x14ac:dyDescent="0.25">
      <c r="A19" s="31" t="s">
        <v>17</v>
      </c>
      <c r="B19" s="32" t="s">
        <v>29</v>
      </c>
      <c r="C19" s="50">
        <v>-134129164</v>
      </c>
      <c r="D19" s="50">
        <v>-142722221</v>
      </c>
      <c r="E19" s="50">
        <v>125523438</v>
      </c>
      <c r="F19" s="51">
        <v>-148125792</v>
      </c>
      <c r="G19" s="52">
        <v>-167250053</v>
      </c>
      <c r="H19" s="53">
        <v>-155574042</v>
      </c>
      <c r="I19" s="33">
        <f t="shared" si="0"/>
        <v>-218.00648098883332</v>
      </c>
      <c r="J19" s="34">
        <f t="shared" si="1"/>
        <v>-207.41644370707473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94870835</v>
      </c>
      <c r="D23" s="41">
        <v>86277783</v>
      </c>
      <c r="E23" s="41">
        <v>51480337</v>
      </c>
      <c r="F23" s="41">
        <v>74275437</v>
      </c>
      <c r="G23" s="42">
        <v>61933257</v>
      </c>
      <c r="H23" s="43">
        <v>74544782</v>
      </c>
      <c r="I23" s="36">
        <f t="shared" si="0"/>
        <v>44.279236167393378</v>
      </c>
      <c r="J23" s="23">
        <f t="shared" si="1"/>
        <v>13.133690914356855</v>
      </c>
    </row>
    <row r="24" spans="1:10" x14ac:dyDescent="0.25">
      <c r="A24" s="9" t="s">
        <v>17</v>
      </c>
      <c r="B24" s="21" t="s">
        <v>33</v>
      </c>
      <c r="C24" s="41">
        <v>85633850</v>
      </c>
      <c r="D24" s="41">
        <v>85633851</v>
      </c>
      <c r="E24" s="41">
        <v>71840703</v>
      </c>
      <c r="F24" s="41">
        <v>62005262</v>
      </c>
      <c r="G24" s="42">
        <v>67359130</v>
      </c>
      <c r="H24" s="43">
        <v>70463565</v>
      </c>
      <c r="I24" s="36">
        <f t="shared" si="0"/>
        <v>-13.690624658837203</v>
      </c>
      <c r="J24" s="23">
        <f t="shared" si="1"/>
        <v>-0.64310456915968039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180504685</v>
      </c>
      <c r="D26" s="44">
        <v>171911634</v>
      </c>
      <c r="E26" s="44">
        <v>123321040</v>
      </c>
      <c r="F26" s="44">
        <v>136280699</v>
      </c>
      <c r="G26" s="45">
        <v>129292387</v>
      </c>
      <c r="H26" s="46">
        <v>145008347</v>
      </c>
      <c r="I26" s="25">
        <f t="shared" si="0"/>
        <v>10.508879101246627</v>
      </c>
      <c r="J26" s="26">
        <f t="shared" si="1"/>
        <v>5.5484697132672789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31279000</v>
      </c>
      <c r="D29" s="41">
        <v>29827666</v>
      </c>
      <c r="E29" s="41">
        <v>17346603</v>
      </c>
      <c r="F29" s="41">
        <v>3478261</v>
      </c>
      <c r="G29" s="42">
        <v>0</v>
      </c>
      <c r="H29" s="43">
        <v>0</v>
      </c>
      <c r="I29" s="36">
        <f t="shared" si="0"/>
        <v>-79.9484602259013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81654850</v>
      </c>
      <c r="D31" s="41">
        <v>81496851</v>
      </c>
      <c r="E31" s="41">
        <v>68334640</v>
      </c>
      <c r="F31" s="41">
        <v>82272004</v>
      </c>
      <c r="G31" s="42">
        <v>83892386</v>
      </c>
      <c r="H31" s="43">
        <v>109147700</v>
      </c>
      <c r="I31" s="36">
        <f t="shared" si="0"/>
        <v>20.395752432441295</v>
      </c>
      <c r="J31" s="23">
        <f t="shared" si="1"/>
        <v>16.893732424348752</v>
      </c>
    </row>
    <row r="32" spans="1:10" x14ac:dyDescent="0.25">
      <c r="A32" s="9" t="s">
        <v>17</v>
      </c>
      <c r="B32" s="21" t="s">
        <v>34</v>
      </c>
      <c r="C32" s="41">
        <v>67570835</v>
      </c>
      <c r="D32" s="41">
        <v>60587117</v>
      </c>
      <c r="E32" s="41">
        <v>37639797</v>
      </c>
      <c r="F32" s="41">
        <v>50530434</v>
      </c>
      <c r="G32" s="42">
        <v>45400001</v>
      </c>
      <c r="H32" s="43">
        <v>35860647</v>
      </c>
      <c r="I32" s="36">
        <f t="shared" si="0"/>
        <v>34.247360579548292</v>
      </c>
      <c r="J32" s="23">
        <f t="shared" si="1"/>
        <v>-1.6010910962162672</v>
      </c>
    </row>
    <row r="33" spans="1:11" ht="13" thickBot="1" x14ac:dyDescent="0.3">
      <c r="A33" s="9" t="s">
        <v>17</v>
      </c>
      <c r="B33" s="37" t="s">
        <v>41</v>
      </c>
      <c r="C33" s="57">
        <v>180504685</v>
      </c>
      <c r="D33" s="57">
        <v>171911634</v>
      </c>
      <c r="E33" s="57">
        <v>123321040</v>
      </c>
      <c r="F33" s="57">
        <v>136280699</v>
      </c>
      <c r="G33" s="58">
        <v>129292387</v>
      </c>
      <c r="H33" s="59">
        <v>145008347</v>
      </c>
      <c r="I33" s="38">
        <f t="shared" si="0"/>
        <v>10.508879101246627</v>
      </c>
      <c r="J33" s="39">
        <f t="shared" si="1"/>
        <v>5.5484697132672789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85583680</v>
      </c>
      <c r="D8" s="41">
        <v>95337699</v>
      </c>
      <c r="E8" s="41">
        <v>81343918</v>
      </c>
      <c r="F8" s="41">
        <v>120000000</v>
      </c>
      <c r="G8" s="42">
        <v>125520000</v>
      </c>
      <c r="H8" s="43">
        <v>131042884</v>
      </c>
      <c r="I8" s="22">
        <f>IF(($E8       =0),0,((($F8       /$E8       )-1)*100))</f>
        <v>47.52178521816468</v>
      </c>
      <c r="J8" s="23">
        <f>IF(($E8       =0),0,(((($H8       /$E8       )^(1/3))-1)*100))</f>
        <v>17.22748613201146</v>
      </c>
    </row>
    <row r="9" spans="1:11" x14ac:dyDescent="0.25">
      <c r="A9" s="3" t="s">
        <v>17</v>
      </c>
      <c r="B9" s="21" t="s">
        <v>20</v>
      </c>
      <c r="C9" s="41">
        <v>9000000</v>
      </c>
      <c r="D9" s="41">
        <v>17322067</v>
      </c>
      <c r="E9" s="41">
        <v>17256805</v>
      </c>
      <c r="F9" s="41">
        <v>25000000</v>
      </c>
      <c r="G9" s="42">
        <v>26150000</v>
      </c>
      <c r="H9" s="43">
        <v>27300599</v>
      </c>
      <c r="I9" s="22">
        <f>IF(($E9       =0),0,((($F9       /$E9       )-1)*100))</f>
        <v>44.870385914426222</v>
      </c>
      <c r="J9" s="23">
        <f>IF(($E9       =0),0,(((($H9       /$E9       )^(1/3))-1)*100))</f>
        <v>16.520926205374042</v>
      </c>
    </row>
    <row r="10" spans="1:11" x14ac:dyDescent="0.25">
      <c r="A10" s="3" t="s">
        <v>17</v>
      </c>
      <c r="B10" s="21" t="s">
        <v>21</v>
      </c>
      <c r="C10" s="41">
        <v>400888178</v>
      </c>
      <c r="D10" s="41">
        <v>410655858</v>
      </c>
      <c r="E10" s="41">
        <v>416682606</v>
      </c>
      <c r="F10" s="41">
        <v>432547858</v>
      </c>
      <c r="G10" s="42">
        <v>443530661</v>
      </c>
      <c r="H10" s="43">
        <v>463070412</v>
      </c>
      <c r="I10" s="22">
        <f t="shared" ref="I10:I33" si="0">IF(($E10      =0),0,((($F10      /$E10      )-1)*100))</f>
        <v>3.8075148258048586</v>
      </c>
      <c r="J10" s="23">
        <f t="shared" ref="J10:J33" si="1">IF(($E10      =0),0,(((($H10      /$E10      )^(1/3))-1)*100))</f>
        <v>3.5811083104740016</v>
      </c>
    </row>
    <row r="11" spans="1:11" x14ac:dyDescent="0.25">
      <c r="A11" s="9" t="s">
        <v>17</v>
      </c>
      <c r="B11" s="24" t="s">
        <v>22</v>
      </c>
      <c r="C11" s="44">
        <v>495471858</v>
      </c>
      <c r="D11" s="44">
        <v>523315624</v>
      </c>
      <c r="E11" s="44">
        <v>515283329</v>
      </c>
      <c r="F11" s="44">
        <v>577547858</v>
      </c>
      <c r="G11" s="45">
        <v>595200661</v>
      </c>
      <c r="H11" s="46">
        <v>621413895</v>
      </c>
      <c r="I11" s="25">
        <f t="shared" si="0"/>
        <v>12.083551998632579</v>
      </c>
      <c r="J11" s="26">
        <f t="shared" si="1"/>
        <v>6.4416560191771444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241902324</v>
      </c>
      <c r="D13" s="41">
        <v>242609939</v>
      </c>
      <c r="E13" s="41">
        <v>221579459</v>
      </c>
      <c r="F13" s="41">
        <v>258094126</v>
      </c>
      <c r="G13" s="42">
        <v>267818150</v>
      </c>
      <c r="H13" s="43">
        <v>279611614</v>
      </c>
      <c r="I13" s="22">
        <f t="shared" si="0"/>
        <v>16.47926534562032</v>
      </c>
      <c r="J13" s="23">
        <f t="shared" si="1"/>
        <v>8.062556138792365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19313504</v>
      </c>
      <c r="E14" s="41">
        <v>0</v>
      </c>
      <c r="F14" s="41">
        <v>30112246</v>
      </c>
      <c r="G14" s="42">
        <v>30694894</v>
      </c>
      <c r="H14" s="43">
        <v>18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477001108</v>
      </c>
      <c r="D17" s="41">
        <v>583635157</v>
      </c>
      <c r="E17" s="41">
        <v>681270549</v>
      </c>
      <c r="F17" s="41">
        <v>712969587</v>
      </c>
      <c r="G17" s="42">
        <v>738352949</v>
      </c>
      <c r="H17" s="43">
        <v>770857333</v>
      </c>
      <c r="I17" s="29">
        <f t="shared" si="0"/>
        <v>4.6529294487379858</v>
      </c>
      <c r="J17" s="30">
        <f t="shared" si="1"/>
        <v>4.2040977716470307</v>
      </c>
    </row>
    <row r="18" spans="1:10" x14ac:dyDescent="0.25">
      <c r="A18" s="3" t="s">
        <v>17</v>
      </c>
      <c r="B18" s="24" t="s">
        <v>28</v>
      </c>
      <c r="C18" s="44">
        <v>718903432</v>
      </c>
      <c r="D18" s="44">
        <v>845558600</v>
      </c>
      <c r="E18" s="44">
        <v>902850008</v>
      </c>
      <c r="F18" s="44">
        <v>1001175959</v>
      </c>
      <c r="G18" s="45">
        <v>1036865993</v>
      </c>
      <c r="H18" s="46">
        <v>1050468965</v>
      </c>
      <c r="I18" s="25">
        <f t="shared" si="0"/>
        <v>10.890618610926573</v>
      </c>
      <c r="J18" s="26">
        <f t="shared" si="1"/>
        <v>5.1774264427854266</v>
      </c>
    </row>
    <row r="19" spans="1:10" ht="23.25" customHeight="1" x14ac:dyDescent="0.25">
      <c r="A19" s="31" t="s">
        <v>17</v>
      </c>
      <c r="B19" s="32" t="s">
        <v>29</v>
      </c>
      <c r="C19" s="50">
        <v>-223431574</v>
      </c>
      <c r="D19" s="50">
        <v>-322242976</v>
      </c>
      <c r="E19" s="50">
        <v>-387566679</v>
      </c>
      <c r="F19" s="51">
        <v>-423628101</v>
      </c>
      <c r="G19" s="52">
        <v>-441665332</v>
      </c>
      <c r="H19" s="53">
        <v>-429055070</v>
      </c>
      <c r="I19" s="33">
        <f t="shared" si="0"/>
        <v>9.3045723365707609</v>
      </c>
      <c r="J19" s="34">
        <f t="shared" si="1"/>
        <v>3.4480246600257392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200204199</v>
      </c>
      <c r="D23" s="41">
        <v>154563726</v>
      </c>
      <c r="E23" s="41">
        <v>163352753</v>
      </c>
      <c r="F23" s="41">
        <v>171946255</v>
      </c>
      <c r="G23" s="42">
        <v>14774752</v>
      </c>
      <c r="H23" s="43">
        <v>15425270</v>
      </c>
      <c r="I23" s="36">
        <f t="shared" si="0"/>
        <v>5.2607022790733149</v>
      </c>
      <c r="J23" s="23">
        <f t="shared" si="1"/>
        <v>-54.462543209557282</v>
      </c>
    </row>
    <row r="24" spans="1:10" x14ac:dyDescent="0.25">
      <c r="A24" s="9" t="s">
        <v>17</v>
      </c>
      <c r="B24" s="21" t="s">
        <v>33</v>
      </c>
      <c r="C24" s="41">
        <v>94644273</v>
      </c>
      <c r="D24" s="41">
        <v>101909486</v>
      </c>
      <c r="E24" s="41">
        <v>105223847</v>
      </c>
      <c r="F24" s="41">
        <v>80672635</v>
      </c>
      <c r="G24" s="42">
        <v>49701179</v>
      </c>
      <c r="H24" s="43">
        <v>51886208</v>
      </c>
      <c r="I24" s="36">
        <f t="shared" si="0"/>
        <v>-23.332364953355111</v>
      </c>
      <c r="J24" s="23">
        <f t="shared" si="1"/>
        <v>-20.996575105023531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294848472</v>
      </c>
      <c r="D26" s="44">
        <v>256473212</v>
      </c>
      <c r="E26" s="44">
        <v>268576600</v>
      </c>
      <c r="F26" s="44">
        <v>252618890</v>
      </c>
      <c r="G26" s="45">
        <v>64475931</v>
      </c>
      <c r="H26" s="46">
        <v>67311478</v>
      </c>
      <c r="I26" s="25">
        <f t="shared" si="0"/>
        <v>-5.9415861247778086</v>
      </c>
      <c r="J26" s="26">
        <f t="shared" si="1"/>
        <v>-36.951660700104306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7920445</v>
      </c>
      <c r="D29" s="41">
        <v>4815695</v>
      </c>
      <c r="E29" s="41">
        <v>4932030</v>
      </c>
      <c r="F29" s="41">
        <v>8600000</v>
      </c>
      <c r="G29" s="42">
        <v>4000000</v>
      </c>
      <c r="H29" s="43">
        <v>4000043</v>
      </c>
      <c r="I29" s="36">
        <f t="shared" si="0"/>
        <v>74.370391096566735</v>
      </c>
      <c r="J29" s="23">
        <f t="shared" si="1"/>
        <v>-6.7433844410646149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119037153</v>
      </c>
      <c r="D31" s="41">
        <v>123395934</v>
      </c>
      <c r="E31" s="41">
        <v>131712055</v>
      </c>
      <c r="F31" s="41">
        <v>84675167</v>
      </c>
      <c r="G31" s="42">
        <v>45858080</v>
      </c>
      <c r="H31" s="43">
        <v>48050051</v>
      </c>
      <c r="I31" s="36">
        <f t="shared" si="0"/>
        <v>-35.711908070981046</v>
      </c>
      <c r="J31" s="23">
        <f t="shared" si="1"/>
        <v>-28.546620256530563</v>
      </c>
    </row>
    <row r="32" spans="1:10" x14ac:dyDescent="0.25">
      <c r="A32" s="9" t="s">
        <v>17</v>
      </c>
      <c r="B32" s="21" t="s">
        <v>34</v>
      </c>
      <c r="C32" s="41">
        <v>167890874</v>
      </c>
      <c r="D32" s="41">
        <v>128261583</v>
      </c>
      <c r="E32" s="41">
        <v>131932515</v>
      </c>
      <c r="F32" s="41">
        <v>159343723</v>
      </c>
      <c r="G32" s="42">
        <v>14617851</v>
      </c>
      <c r="H32" s="43">
        <v>15261415</v>
      </c>
      <c r="I32" s="36">
        <f t="shared" si="0"/>
        <v>20.776688748789486</v>
      </c>
      <c r="J32" s="23">
        <f t="shared" si="1"/>
        <v>-51.27547055830042</v>
      </c>
    </row>
    <row r="33" spans="1:11" ht="13" thickBot="1" x14ac:dyDescent="0.3">
      <c r="A33" s="9" t="s">
        <v>17</v>
      </c>
      <c r="B33" s="37" t="s">
        <v>41</v>
      </c>
      <c r="C33" s="57">
        <v>294848472</v>
      </c>
      <c r="D33" s="57">
        <v>256473212</v>
      </c>
      <c r="E33" s="57">
        <v>268576600</v>
      </c>
      <c r="F33" s="57">
        <v>252618890</v>
      </c>
      <c r="G33" s="58">
        <v>64475931</v>
      </c>
      <c r="H33" s="59">
        <v>67311509</v>
      </c>
      <c r="I33" s="38">
        <f t="shared" si="0"/>
        <v>-5.9415861247778086</v>
      </c>
      <c r="J33" s="39">
        <f t="shared" si="1"/>
        <v>-36.951651021228948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21522447</v>
      </c>
      <c r="D8" s="41">
        <v>21522447</v>
      </c>
      <c r="E8" s="41">
        <v>21362444</v>
      </c>
      <c r="F8" s="41">
        <v>25447920</v>
      </c>
      <c r="G8" s="42">
        <v>26618496</v>
      </c>
      <c r="H8" s="43">
        <v>27789720</v>
      </c>
      <c r="I8" s="22">
        <f>IF(($E8       =0),0,((($F8       /$E8       )-1)*100))</f>
        <v>19.124572076116376</v>
      </c>
      <c r="J8" s="23">
        <f>IF(($E8       =0),0,(((($H8       /$E8       )^(1/3))-1)*100))</f>
        <v>9.1635736497380993</v>
      </c>
    </row>
    <row r="9" spans="1:11" x14ac:dyDescent="0.25">
      <c r="A9" s="3" t="s">
        <v>17</v>
      </c>
      <c r="B9" s="21" t="s">
        <v>20</v>
      </c>
      <c r="C9" s="41">
        <v>34435813</v>
      </c>
      <c r="D9" s="41">
        <v>34435813</v>
      </c>
      <c r="E9" s="41">
        <v>31291293</v>
      </c>
      <c r="F9" s="41">
        <v>41603988</v>
      </c>
      <c r="G9" s="42">
        <v>43517772</v>
      </c>
      <c r="H9" s="43">
        <v>45432516</v>
      </c>
      <c r="I9" s="22">
        <f>IF(($E9       =0),0,((($F9       /$E9       )-1)*100))</f>
        <v>32.957075311652993</v>
      </c>
      <c r="J9" s="23">
        <f>IF(($E9       =0),0,(((($H9       /$E9       )^(1/3))-1)*100))</f>
        <v>13.235106531378161</v>
      </c>
    </row>
    <row r="10" spans="1:11" x14ac:dyDescent="0.25">
      <c r="A10" s="3" t="s">
        <v>17</v>
      </c>
      <c r="B10" s="21" t="s">
        <v>21</v>
      </c>
      <c r="C10" s="41">
        <v>466408887</v>
      </c>
      <c r="D10" s="41">
        <v>470183053</v>
      </c>
      <c r="E10" s="41">
        <v>467766265</v>
      </c>
      <c r="F10" s="41">
        <v>459472800</v>
      </c>
      <c r="G10" s="42">
        <v>449843652</v>
      </c>
      <c r="H10" s="43">
        <v>470125104</v>
      </c>
      <c r="I10" s="22">
        <f t="shared" ref="I10:I33" si="0">IF(($E10      =0),0,((($F10      /$E10      )-1)*100))</f>
        <v>-1.7729933987437052</v>
      </c>
      <c r="J10" s="23">
        <f t="shared" ref="J10:J33" si="1">IF(($E10      =0),0,(((($H10      /$E10      )^(1/3))-1)*100))</f>
        <v>0.16781066510249687</v>
      </c>
    </row>
    <row r="11" spans="1:11" x14ac:dyDescent="0.25">
      <c r="A11" s="9" t="s">
        <v>17</v>
      </c>
      <c r="B11" s="24" t="s">
        <v>22</v>
      </c>
      <c r="C11" s="44">
        <v>522367147</v>
      </c>
      <c r="D11" s="44">
        <v>526141313</v>
      </c>
      <c r="E11" s="44">
        <v>520420002</v>
      </c>
      <c r="F11" s="44">
        <v>526524708</v>
      </c>
      <c r="G11" s="45">
        <v>519979920</v>
      </c>
      <c r="H11" s="46">
        <v>543347340</v>
      </c>
      <c r="I11" s="25">
        <f t="shared" si="0"/>
        <v>1.17303446764907</v>
      </c>
      <c r="J11" s="26">
        <f t="shared" si="1"/>
        <v>1.4474624754658327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151911520</v>
      </c>
      <c r="D13" s="41">
        <v>152061520</v>
      </c>
      <c r="E13" s="41">
        <v>151506607</v>
      </c>
      <c r="F13" s="41">
        <v>161289360</v>
      </c>
      <c r="G13" s="42">
        <v>166208124</v>
      </c>
      <c r="H13" s="43">
        <v>173472816</v>
      </c>
      <c r="I13" s="22">
        <f t="shared" si="0"/>
        <v>6.4569811137015209</v>
      </c>
      <c r="J13" s="23">
        <f t="shared" si="1"/>
        <v>4.61644355841766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14000000</v>
      </c>
      <c r="E14" s="41">
        <v>0</v>
      </c>
      <c r="F14" s="41">
        <v>15249996</v>
      </c>
      <c r="G14" s="42">
        <v>9999996</v>
      </c>
      <c r="H14" s="43">
        <v>10250004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22614587</v>
      </c>
      <c r="D16" s="41">
        <v>22614587</v>
      </c>
      <c r="E16" s="41">
        <v>20719876</v>
      </c>
      <c r="F16" s="41">
        <v>25174560</v>
      </c>
      <c r="G16" s="42">
        <v>26332584</v>
      </c>
      <c r="H16" s="43">
        <v>27491220</v>
      </c>
      <c r="I16" s="22">
        <f t="shared" si="0"/>
        <v>21.499568819813408</v>
      </c>
      <c r="J16" s="23">
        <f t="shared" si="1"/>
        <v>9.8842935508449692</v>
      </c>
    </row>
    <row r="17" spans="1:10" x14ac:dyDescent="0.25">
      <c r="A17" s="3" t="s">
        <v>17</v>
      </c>
      <c r="B17" s="21" t="s">
        <v>27</v>
      </c>
      <c r="C17" s="41">
        <v>293001852</v>
      </c>
      <c r="D17" s="41">
        <v>305081113</v>
      </c>
      <c r="E17" s="41">
        <v>334084791</v>
      </c>
      <c r="F17" s="41">
        <v>295670832</v>
      </c>
      <c r="G17" s="42">
        <v>296925776</v>
      </c>
      <c r="H17" s="43">
        <v>310487333</v>
      </c>
      <c r="I17" s="29">
        <f t="shared" si="0"/>
        <v>-11.498266318863948</v>
      </c>
      <c r="J17" s="30">
        <f t="shared" si="1"/>
        <v>-2.4121551041044964</v>
      </c>
    </row>
    <row r="18" spans="1:10" x14ac:dyDescent="0.25">
      <c r="A18" s="3" t="s">
        <v>17</v>
      </c>
      <c r="B18" s="24" t="s">
        <v>28</v>
      </c>
      <c r="C18" s="44">
        <v>467527959</v>
      </c>
      <c r="D18" s="44">
        <v>493757220</v>
      </c>
      <c r="E18" s="44">
        <v>506311274</v>
      </c>
      <c r="F18" s="44">
        <v>497384748</v>
      </c>
      <c r="G18" s="45">
        <v>499466480</v>
      </c>
      <c r="H18" s="46">
        <v>521701373</v>
      </c>
      <c r="I18" s="25">
        <f t="shared" si="0"/>
        <v>-1.7630510040746228</v>
      </c>
      <c r="J18" s="26">
        <f t="shared" si="1"/>
        <v>1.0031210521765921</v>
      </c>
    </row>
    <row r="19" spans="1:10" ht="23.25" customHeight="1" x14ac:dyDescent="0.25">
      <c r="A19" s="31" t="s">
        <v>17</v>
      </c>
      <c r="B19" s="32" t="s">
        <v>29</v>
      </c>
      <c r="C19" s="50">
        <v>54839188</v>
      </c>
      <c r="D19" s="50">
        <v>32384093</v>
      </c>
      <c r="E19" s="50">
        <v>14108728</v>
      </c>
      <c r="F19" s="51">
        <v>29139960</v>
      </c>
      <c r="G19" s="52">
        <v>20513440</v>
      </c>
      <c r="H19" s="53">
        <v>21645967</v>
      </c>
      <c r="I19" s="33">
        <f t="shared" si="0"/>
        <v>106.53853416126529</v>
      </c>
      <c r="J19" s="34">
        <f t="shared" si="1"/>
        <v>15.335510892036929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54615125</v>
      </c>
      <c r="D23" s="41">
        <v>41633500</v>
      </c>
      <c r="E23" s="41">
        <v>32925852</v>
      </c>
      <c r="F23" s="41">
        <v>28770012</v>
      </c>
      <c r="G23" s="42">
        <v>20204076</v>
      </c>
      <c r="H23" s="43">
        <v>20999988</v>
      </c>
      <c r="I23" s="36">
        <f t="shared" si="0"/>
        <v>-12.621814615457783</v>
      </c>
      <c r="J23" s="23">
        <f t="shared" si="1"/>
        <v>-13.921635196565163</v>
      </c>
    </row>
    <row r="24" spans="1:10" x14ac:dyDescent="0.25">
      <c r="A24" s="9" t="s">
        <v>17</v>
      </c>
      <c r="B24" s="21" t="s">
        <v>33</v>
      </c>
      <c r="C24" s="41">
        <v>68593800</v>
      </c>
      <c r="D24" s="41">
        <v>95904613</v>
      </c>
      <c r="E24" s="41">
        <v>83887088</v>
      </c>
      <c r="F24" s="41">
        <v>77125740</v>
      </c>
      <c r="G24" s="42">
        <v>73441644</v>
      </c>
      <c r="H24" s="43">
        <v>76815108</v>
      </c>
      <c r="I24" s="36">
        <f t="shared" si="0"/>
        <v>-8.0600580628093823</v>
      </c>
      <c r="J24" s="23">
        <f t="shared" si="1"/>
        <v>-2.8930063635082548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123208925</v>
      </c>
      <c r="D26" s="44">
        <v>137538113</v>
      </c>
      <c r="E26" s="44">
        <v>116812940</v>
      </c>
      <c r="F26" s="44">
        <v>105895752</v>
      </c>
      <c r="G26" s="45">
        <v>93645720</v>
      </c>
      <c r="H26" s="46">
        <v>97815096</v>
      </c>
      <c r="I26" s="25">
        <f t="shared" si="0"/>
        <v>-9.3458721268380067</v>
      </c>
      <c r="J26" s="26">
        <f t="shared" si="1"/>
        <v>-5.7448742940288566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200000</v>
      </c>
      <c r="D28" s="41">
        <v>200000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10770000</v>
      </c>
      <c r="D29" s="41">
        <v>5480000</v>
      </c>
      <c r="E29" s="41">
        <v>3404894</v>
      </c>
      <c r="F29" s="41">
        <v>2499996</v>
      </c>
      <c r="G29" s="42">
        <v>0</v>
      </c>
      <c r="H29" s="43">
        <v>0</v>
      </c>
      <c r="I29" s="36">
        <f t="shared" si="0"/>
        <v>-26.576392686527093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150000</v>
      </c>
      <c r="D30" s="41">
        <v>0</v>
      </c>
      <c r="E30" s="41">
        <v>0</v>
      </c>
      <c r="F30" s="41">
        <v>999996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90093201</v>
      </c>
      <c r="D31" s="41">
        <v>118857374</v>
      </c>
      <c r="E31" s="41">
        <v>102956517</v>
      </c>
      <c r="F31" s="41">
        <v>63258972</v>
      </c>
      <c r="G31" s="42">
        <v>58771212</v>
      </c>
      <c r="H31" s="43">
        <v>55464324</v>
      </c>
      <c r="I31" s="36">
        <f t="shared" si="0"/>
        <v>-38.557583489348225</v>
      </c>
      <c r="J31" s="23">
        <f t="shared" si="1"/>
        <v>-18.632065061821979</v>
      </c>
    </row>
    <row r="32" spans="1:10" x14ac:dyDescent="0.25">
      <c r="A32" s="9" t="s">
        <v>17</v>
      </c>
      <c r="B32" s="21" t="s">
        <v>34</v>
      </c>
      <c r="C32" s="41">
        <v>21995724</v>
      </c>
      <c r="D32" s="41">
        <v>13000739</v>
      </c>
      <c r="E32" s="41">
        <v>10451529</v>
      </c>
      <c r="F32" s="41">
        <v>39136788</v>
      </c>
      <c r="G32" s="42">
        <v>34874508</v>
      </c>
      <c r="H32" s="43">
        <v>42350772</v>
      </c>
      <c r="I32" s="36">
        <f t="shared" si="0"/>
        <v>274.45992830331335</v>
      </c>
      <c r="J32" s="23">
        <f t="shared" si="1"/>
        <v>59.426495830078196</v>
      </c>
    </row>
    <row r="33" spans="1:11" ht="13" thickBot="1" x14ac:dyDescent="0.3">
      <c r="A33" s="9" t="s">
        <v>17</v>
      </c>
      <c r="B33" s="37" t="s">
        <v>41</v>
      </c>
      <c r="C33" s="57">
        <v>123208925</v>
      </c>
      <c r="D33" s="57">
        <v>137538113</v>
      </c>
      <c r="E33" s="57">
        <v>116812940</v>
      </c>
      <c r="F33" s="57">
        <v>105895752</v>
      </c>
      <c r="G33" s="58">
        <v>93645720</v>
      </c>
      <c r="H33" s="59">
        <v>97815096</v>
      </c>
      <c r="I33" s="38">
        <f t="shared" si="0"/>
        <v>-9.3458721268380067</v>
      </c>
      <c r="J33" s="39">
        <f t="shared" si="1"/>
        <v>-5.7448742940288566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190271814</v>
      </c>
      <c r="D8" s="41">
        <v>198271814</v>
      </c>
      <c r="E8" s="41">
        <v>190497232</v>
      </c>
      <c r="F8" s="41">
        <v>202824080</v>
      </c>
      <c r="G8" s="42">
        <v>211748340</v>
      </c>
      <c r="H8" s="43">
        <v>221065267</v>
      </c>
      <c r="I8" s="22">
        <f>IF(($E8       =0),0,((($F8       /$E8       )-1)*100))</f>
        <v>6.4708803747867583</v>
      </c>
      <c r="J8" s="23">
        <f>IF(($E8       =0),0,(((($H8       /$E8       )^(1/3))-1)*100))</f>
        <v>5.0857789615000204</v>
      </c>
    </row>
    <row r="9" spans="1:11" x14ac:dyDescent="0.25">
      <c r="A9" s="3" t="s">
        <v>17</v>
      </c>
      <c r="B9" s="21" t="s">
        <v>20</v>
      </c>
      <c r="C9" s="41">
        <v>964762996</v>
      </c>
      <c r="D9" s="41">
        <v>1075754695</v>
      </c>
      <c r="E9" s="41">
        <v>1028909938</v>
      </c>
      <c r="F9" s="41">
        <v>1127653716</v>
      </c>
      <c r="G9" s="42">
        <v>1266966398</v>
      </c>
      <c r="H9" s="43">
        <v>1423800219</v>
      </c>
      <c r="I9" s="22">
        <f>IF(($E9       =0),0,((($F9       /$E9       )-1)*100))</f>
        <v>9.5969311164336268</v>
      </c>
      <c r="J9" s="23">
        <f>IF(($E9       =0),0,(((($H9       /$E9       )^(1/3))-1)*100))</f>
        <v>11.435585125847236</v>
      </c>
    </row>
    <row r="10" spans="1:11" x14ac:dyDescent="0.25">
      <c r="A10" s="3" t="s">
        <v>17</v>
      </c>
      <c r="B10" s="21" t="s">
        <v>21</v>
      </c>
      <c r="C10" s="41">
        <v>703277855</v>
      </c>
      <c r="D10" s="41">
        <v>745211907</v>
      </c>
      <c r="E10" s="41">
        <v>740643291</v>
      </c>
      <c r="F10" s="41">
        <v>747690160</v>
      </c>
      <c r="G10" s="42">
        <v>754826187</v>
      </c>
      <c r="H10" s="43">
        <v>783633962</v>
      </c>
      <c r="I10" s="22">
        <f t="shared" ref="I10:I33" si="0">IF(($E10      =0),0,((($F10      /$E10      )-1)*100))</f>
        <v>0.9514524853773354</v>
      </c>
      <c r="J10" s="23">
        <f t="shared" ref="J10:J33" si="1">IF(($E10      =0),0,(((($H10      /$E10      )^(1/3))-1)*100))</f>
        <v>1.8985612729270018</v>
      </c>
    </row>
    <row r="11" spans="1:11" x14ac:dyDescent="0.25">
      <c r="A11" s="9" t="s">
        <v>17</v>
      </c>
      <c r="B11" s="24" t="s">
        <v>22</v>
      </c>
      <c r="C11" s="44">
        <v>1858312665</v>
      </c>
      <c r="D11" s="44">
        <v>2019238416</v>
      </c>
      <c r="E11" s="44">
        <v>1960050461</v>
      </c>
      <c r="F11" s="44">
        <v>2078167956</v>
      </c>
      <c r="G11" s="45">
        <v>2233540925</v>
      </c>
      <c r="H11" s="46">
        <v>2428499448</v>
      </c>
      <c r="I11" s="25">
        <f t="shared" si="0"/>
        <v>6.0262476579167945</v>
      </c>
      <c r="J11" s="26">
        <f t="shared" si="1"/>
        <v>7.4047739975665161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447513509</v>
      </c>
      <c r="D13" s="41">
        <v>488006691</v>
      </c>
      <c r="E13" s="41">
        <v>442772595</v>
      </c>
      <c r="F13" s="41">
        <v>493531498</v>
      </c>
      <c r="G13" s="42">
        <v>515233763</v>
      </c>
      <c r="H13" s="43">
        <v>537890318</v>
      </c>
      <c r="I13" s="22">
        <f t="shared" si="0"/>
        <v>11.463876394608397</v>
      </c>
      <c r="J13" s="23">
        <f t="shared" si="1"/>
        <v>6.7016162986799799</v>
      </c>
    </row>
    <row r="14" spans="1:11" x14ac:dyDescent="0.25">
      <c r="A14" s="3" t="s">
        <v>17</v>
      </c>
      <c r="B14" s="21" t="s">
        <v>25</v>
      </c>
      <c r="C14" s="41">
        <v>106277000</v>
      </c>
      <c r="D14" s="41">
        <v>82400000</v>
      </c>
      <c r="E14" s="41">
        <v>0</v>
      </c>
      <c r="F14" s="41">
        <v>95277001</v>
      </c>
      <c r="G14" s="42">
        <v>99469189</v>
      </c>
      <c r="H14" s="43">
        <v>103845834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560012325</v>
      </c>
      <c r="D16" s="41">
        <v>626472063</v>
      </c>
      <c r="E16" s="41">
        <v>620604871</v>
      </c>
      <c r="F16" s="41">
        <v>763382880</v>
      </c>
      <c r="G16" s="42">
        <v>860332506</v>
      </c>
      <c r="H16" s="43">
        <v>969594734</v>
      </c>
      <c r="I16" s="22">
        <f t="shared" si="0"/>
        <v>23.006266252782925</v>
      </c>
      <c r="J16" s="23">
        <f t="shared" si="1"/>
        <v>16.035716793549824</v>
      </c>
    </row>
    <row r="17" spans="1:10" x14ac:dyDescent="0.25">
      <c r="A17" s="3" t="s">
        <v>17</v>
      </c>
      <c r="B17" s="21" t="s">
        <v>27</v>
      </c>
      <c r="C17" s="41">
        <v>603843108</v>
      </c>
      <c r="D17" s="41">
        <v>680122584</v>
      </c>
      <c r="E17" s="41">
        <v>574124236</v>
      </c>
      <c r="F17" s="41">
        <v>640138777</v>
      </c>
      <c r="G17" s="42">
        <v>670855925</v>
      </c>
      <c r="H17" s="43">
        <v>700172190</v>
      </c>
      <c r="I17" s="29">
        <f t="shared" si="0"/>
        <v>11.49830243362171</v>
      </c>
      <c r="J17" s="30">
        <f t="shared" si="1"/>
        <v>6.8397817554037177</v>
      </c>
    </row>
    <row r="18" spans="1:10" x14ac:dyDescent="0.25">
      <c r="A18" s="3" t="s">
        <v>17</v>
      </c>
      <c r="B18" s="24" t="s">
        <v>28</v>
      </c>
      <c r="C18" s="44">
        <v>1717645942</v>
      </c>
      <c r="D18" s="44">
        <v>1877001338</v>
      </c>
      <c r="E18" s="44">
        <v>1637501702</v>
      </c>
      <c r="F18" s="44">
        <v>1992330156</v>
      </c>
      <c r="G18" s="45">
        <v>2145891383</v>
      </c>
      <c r="H18" s="46">
        <v>2311503076</v>
      </c>
      <c r="I18" s="25">
        <f t="shared" si="0"/>
        <v>21.668890698960631</v>
      </c>
      <c r="J18" s="26">
        <f t="shared" si="1"/>
        <v>12.177107774776964</v>
      </c>
    </row>
    <row r="19" spans="1:10" ht="23.25" customHeight="1" x14ac:dyDescent="0.25">
      <c r="A19" s="31" t="s">
        <v>17</v>
      </c>
      <c r="B19" s="32" t="s">
        <v>29</v>
      </c>
      <c r="C19" s="50">
        <v>140666723</v>
      </c>
      <c r="D19" s="50">
        <v>142237078</v>
      </c>
      <c r="E19" s="50">
        <v>322548759</v>
      </c>
      <c r="F19" s="51">
        <v>85837800</v>
      </c>
      <c r="G19" s="52">
        <v>87649542</v>
      </c>
      <c r="H19" s="53">
        <v>116996372</v>
      </c>
      <c r="I19" s="33">
        <f t="shared" si="0"/>
        <v>-73.387651446521303</v>
      </c>
      <c r="J19" s="34">
        <f t="shared" si="1"/>
        <v>-28.683119248823552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3</v>
      </c>
      <c r="H22" s="43">
        <v>3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106500000</v>
      </c>
      <c r="D23" s="41">
        <v>128758934</v>
      </c>
      <c r="E23" s="41">
        <v>68000025</v>
      </c>
      <c r="F23" s="41">
        <v>156450000</v>
      </c>
      <c r="G23" s="42">
        <v>157300000</v>
      </c>
      <c r="H23" s="43">
        <v>87550000</v>
      </c>
      <c r="I23" s="36">
        <f t="shared" si="0"/>
        <v>130.07344482593939</v>
      </c>
      <c r="J23" s="23">
        <f t="shared" si="1"/>
        <v>8.7883423639529603</v>
      </c>
    </row>
    <row r="24" spans="1:10" x14ac:dyDescent="0.25">
      <c r="A24" s="9" t="s">
        <v>17</v>
      </c>
      <c r="B24" s="21" t="s">
        <v>33</v>
      </c>
      <c r="C24" s="41">
        <v>124808900</v>
      </c>
      <c r="D24" s="41">
        <v>129290999</v>
      </c>
      <c r="E24" s="41">
        <v>104328379</v>
      </c>
      <c r="F24" s="41">
        <v>116192599</v>
      </c>
      <c r="G24" s="42">
        <v>121312150</v>
      </c>
      <c r="H24" s="43">
        <v>130035900</v>
      </c>
      <c r="I24" s="36">
        <f t="shared" si="0"/>
        <v>11.371996875366008</v>
      </c>
      <c r="J24" s="23">
        <f t="shared" si="1"/>
        <v>7.618500391653571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231308900</v>
      </c>
      <c r="D26" s="44">
        <v>258049933</v>
      </c>
      <c r="E26" s="44">
        <v>172328404</v>
      </c>
      <c r="F26" s="44">
        <v>272642599</v>
      </c>
      <c r="G26" s="45">
        <v>278612153</v>
      </c>
      <c r="H26" s="46">
        <v>217585903</v>
      </c>
      <c r="I26" s="25">
        <f t="shared" si="0"/>
        <v>58.211062524550506</v>
      </c>
      <c r="J26" s="26">
        <f t="shared" si="1"/>
        <v>8.0831424333030135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50139000</v>
      </c>
      <c r="D29" s="41">
        <v>67805178</v>
      </c>
      <c r="E29" s="41">
        <v>37974672</v>
      </c>
      <c r="F29" s="41">
        <v>68500000</v>
      </c>
      <c r="G29" s="42">
        <v>129000003</v>
      </c>
      <c r="H29" s="43">
        <v>79000003</v>
      </c>
      <c r="I29" s="36">
        <f t="shared" si="0"/>
        <v>80.383388169883332</v>
      </c>
      <c r="J29" s="23">
        <f t="shared" si="1"/>
        <v>27.656919079634122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148645900</v>
      </c>
      <c r="D31" s="41">
        <v>150833540</v>
      </c>
      <c r="E31" s="41">
        <v>111735324</v>
      </c>
      <c r="F31" s="41">
        <v>169792599</v>
      </c>
      <c r="G31" s="42">
        <v>120312150</v>
      </c>
      <c r="H31" s="43">
        <v>122785900</v>
      </c>
      <c r="I31" s="36">
        <f t="shared" si="0"/>
        <v>51.959642592525171</v>
      </c>
      <c r="J31" s="23">
        <f t="shared" si="1"/>
        <v>3.193577413198101</v>
      </c>
    </row>
    <row r="32" spans="1:10" x14ac:dyDescent="0.25">
      <c r="A32" s="9" t="s">
        <v>17</v>
      </c>
      <c r="B32" s="21" t="s">
        <v>34</v>
      </c>
      <c r="C32" s="41">
        <v>32524000</v>
      </c>
      <c r="D32" s="41">
        <v>39411215</v>
      </c>
      <c r="E32" s="41">
        <v>22618408</v>
      </c>
      <c r="F32" s="41">
        <v>34350000</v>
      </c>
      <c r="G32" s="42">
        <v>29300000</v>
      </c>
      <c r="H32" s="43">
        <v>15800000</v>
      </c>
      <c r="I32" s="36">
        <f t="shared" si="0"/>
        <v>51.867452386569383</v>
      </c>
      <c r="J32" s="23">
        <f t="shared" si="1"/>
        <v>-11.271116292129735</v>
      </c>
    </row>
    <row r="33" spans="1:11" ht="13" thickBot="1" x14ac:dyDescent="0.3">
      <c r="A33" s="9" t="s">
        <v>17</v>
      </c>
      <c r="B33" s="37" t="s">
        <v>41</v>
      </c>
      <c r="C33" s="57">
        <v>231308900</v>
      </c>
      <c r="D33" s="57">
        <v>258049933</v>
      </c>
      <c r="E33" s="57">
        <v>172328404</v>
      </c>
      <c r="F33" s="57">
        <v>272642599</v>
      </c>
      <c r="G33" s="58">
        <v>278612153</v>
      </c>
      <c r="H33" s="59">
        <v>217585903</v>
      </c>
      <c r="I33" s="38">
        <f t="shared" si="0"/>
        <v>58.211062524550506</v>
      </c>
      <c r="J33" s="39">
        <f t="shared" si="1"/>
        <v>8.0831424333030135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194706451</v>
      </c>
      <c r="D8" s="41">
        <v>194706451</v>
      </c>
      <c r="E8" s="41">
        <v>218062213</v>
      </c>
      <c r="F8" s="41">
        <v>214177096</v>
      </c>
      <c r="G8" s="42">
        <v>223815065</v>
      </c>
      <c r="H8" s="43">
        <v>229410442</v>
      </c>
      <c r="I8" s="22">
        <f>IF(($E8       =0),0,((($F8       /$E8       )-1)*100))</f>
        <v>-1.7816553113674916</v>
      </c>
      <c r="J8" s="23">
        <f>IF(($E8       =0),0,(((($H8       /$E8       )^(1/3))-1)*100))</f>
        <v>1.7054569749861637</v>
      </c>
    </row>
    <row r="9" spans="1:11" x14ac:dyDescent="0.25">
      <c r="A9" s="3" t="s">
        <v>17</v>
      </c>
      <c r="B9" s="21" t="s">
        <v>20</v>
      </c>
      <c r="C9" s="41">
        <v>215861646</v>
      </c>
      <c r="D9" s="41">
        <v>219829646</v>
      </c>
      <c r="E9" s="41">
        <v>160028622</v>
      </c>
      <c r="F9" s="41">
        <v>213851434</v>
      </c>
      <c r="G9" s="42">
        <v>225026406</v>
      </c>
      <c r="H9" s="43">
        <v>238188414</v>
      </c>
      <c r="I9" s="22">
        <f>IF(($E9       =0),0,((($F9       /$E9       )-1)*100))</f>
        <v>33.633240933612484</v>
      </c>
      <c r="J9" s="23">
        <f>IF(($E9       =0),0,(((($H9       /$E9       )^(1/3))-1)*100))</f>
        <v>14.175868112189161</v>
      </c>
    </row>
    <row r="10" spans="1:11" x14ac:dyDescent="0.25">
      <c r="A10" s="3" t="s">
        <v>17</v>
      </c>
      <c r="B10" s="21" t="s">
        <v>21</v>
      </c>
      <c r="C10" s="41">
        <v>318735324</v>
      </c>
      <c r="D10" s="41">
        <v>323890464</v>
      </c>
      <c r="E10" s="41">
        <v>282893225</v>
      </c>
      <c r="F10" s="41">
        <v>322257169</v>
      </c>
      <c r="G10" s="42">
        <v>331527788</v>
      </c>
      <c r="H10" s="43">
        <v>339273943</v>
      </c>
      <c r="I10" s="22">
        <f t="shared" ref="I10:I33" si="0">IF(($E10      =0),0,((($F10      /$E10      )-1)*100))</f>
        <v>13.914770846845137</v>
      </c>
      <c r="J10" s="23">
        <f t="shared" ref="J10:J33" si="1">IF(($E10      =0),0,(((($H10      /$E10      )^(1/3))-1)*100))</f>
        <v>6.2452003502763809</v>
      </c>
    </row>
    <row r="11" spans="1:11" x14ac:dyDescent="0.25">
      <c r="A11" s="9" t="s">
        <v>17</v>
      </c>
      <c r="B11" s="24" t="s">
        <v>22</v>
      </c>
      <c r="C11" s="44">
        <v>729303421</v>
      </c>
      <c r="D11" s="44">
        <v>738426561</v>
      </c>
      <c r="E11" s="44">
        <v>660984060</v>
      </c>
      <c r="F11" s="44">
        <v>750285699</v>
      </c>
      <c r="G11" s="45">
        <v>780369259</v>
      </c>
      <c r="H11" s="46">
        <v>806872799</v>
      </c>
      <c r="I11" s="25">
        <f t="shared" si="0"/>
        <v>13.51040734628306</v>
      </c>
      <c r="J11" s="26">
        <f t="shared" si="1"/>
        <v>6.8738274237782226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211878126</v>
      </c>
      <c r="D13" s="41">
        <v>211878126</v>
      </c>
      <c r="E13" s="41">
        <v>178477617</v>
      </c>
      <c r="F13" s="41">
        <v>223844962</v>
      </c>
      <c r="G13" s="42">
        <v>239484914</v>
      </c>
      <c r="H13" s="43">
        <v>256158842</v>
      </c>
      <c r="I13" s="22">
        <f t="shared" si="0"/>
        <v>25.419066974655991</v>
      </c>
      <c r="J13" s="23">
        <f t="shared" si="1"/>
        <v>12.799852269672751</v>
      </c>
    </row>
    <row r="14" spans="1:11" x14ac:dyDescent="0.25">
      <c r="A14" s="3" t="s">
        <v>17</v>
      </c>
      <c r="B14" s="21" t="s">
        <v>25</v>
      </c>
      <c r="C14" s="41">
        <v>105500000</v>
      </c>
      <c r="D14" s="41">
        <v>105500000</v>
      </c>
      <c r="E14" s="41">
        <v>0</v>
      </c>
      <c r="F14" s="41">
        <v>110142000</v>
      </c>
      <c r="G14" s="42">
        <v>115098390</v>
      </c>
      <c r="H14" s="43">
        <v>117975849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155868438</v>
      </c>
      <c r="D16" s="41">
        <v>153890178</v>
      </c>
      <c r="E16" s="41">
        <v>138091678</v>
      </c>
      <c r="F16" s="41">
        <v>150812375</v>
      </c>
      <c r="G16" s="42">
        <v>158805430</v>
      </c>
      <c r="H16" s="43">
        <v>168651367</v>
      </c>
      <c r="I16" s="22">
        <f t="shared" si="0"/>
        <v>9.2117766864995296</v>
      </c>
      <c r="J16" s="23">
        <f t="shared" si="1"/>
        <v>6.8909129231237376</v>
      </c>
    </row>
    <row r="17" spans="1:10" x14ac:dyDescent="0.25">
      <c r="A17" s="3" t="s">
        <v>17</v>
      </c>
      <c r="B17" s="21" t="s">
        <v>27</v>
      </c>
      <c r="C17" s="41">
        <v>341591571</v>
      </c>
      <c r="D17" s="41">
        <v>346493317</v>
      </c>
      <c r="E17" s="41">
        <v>291761003</v>
      </c>
      <c r="F17" s="41">
        <v>310346177</v>
      </c>
      <c r="G17" s="42">
        <v>328646019</v>
      </c>
      <c r="H17" s="43">
        <v>326975922</v>
      </c>
      <c r="I17" s="29">
        <f t="shared" si="0"/>
        <v>6.3699993518324893</v>
      </c>
      <c r="J17" s="30">
        <f t="shared" si="1"/>
        <v>3.8714457818624259</v>
      </c>
    </row>
    <row r="18" spans="1:10" x14ac:dyDescent="0.25">
      <c r="A18" s="3" t="s">
        <v>17</v>
      </c>
      <c r="B18" s="24" t="s">
        <v>28</v>
      </c>
      <c r="C18" s="44">
        <v>814838135</v>
      </c>
      <c r="D18" s="44">
        <v>817761621</v>
      </c>
      <c r="E18" s="44">
        <v>608330298</v>
      </c>
      <c r="F18" s="44">
        <v>795145514</v>
      </c>
      <c r="G18" s="45">
        <v>842034753</v>
      </c>
      <c r="H18" s="46">
        <v>869761980</v>
      </c>
      <c r="I18" s="25">
        <f t="shared" si="0"/>
        <v>30.709503803146099</v>
      </c>
      <c r="J18" s="26">
        <f t="shared" si="1"/>
        <v>12.655826318271579</v>
      </c>
    </row>
    <row r="19" spans="1:10" ht="23.25" customHeight="1" x14ac:dyDescent="0.25">
      <c r="A19" s="31" t="s">
        <v>17</v>
      </c>
      <c r="B19" s="32" t="s">
        <v>29</v>
      </c>
      <c r="C19" s="50">
        <v>-85534714</v>
      </c>
      <c r="D19" s="50">
        <v>-79335060</v>
      </c>
      <c r="E19" s="50">
        <v>52653762</v>
      </c>
      <c r="F19" s="51">
        <v>-44859815</v>
      </c>
      <c r="G19" s="52">
        <v>-61665494</v>
      </c>
      <c r="H19" s="53">
        <v>-62889181</v>
      </c>
      <c r="I19" s="33">
        <f t="shared" si="0"/>
        <v>-185.19773952713959</v>
      </c>
      <c r="J19" s="34">
        <f t="shared" si="1"/>
        <v>-206.10003104550714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19695000</v>
      </c>
      <c r="D23" s="41">
        <v>19695000</v>
      </c>
      <c r="E23" s="41">
        <v>8968411</v>
      </c>
      <c r="F23" s="41">
        <v>27072609</v>
      </c>
      <c r="G23" s="42">
        <v>15010000</v>
      </c>
      <c r="H23" s="43">
        <v>11913043</v>
      </c>
      <c r="I23" s="36">
        <f t="shared" si="0"/>
        <v>201.86628378204344</v>
      </c>
      <c r="J23" s="23">
        <f t="shared" si="1"/>
        <v>9.9265004403384935</v>
      </c>
    </row>
    <row r="24" spans="1:10" x14ac:dyDescent="0.25">
      <c r="A24" s="9" t="s">
        <v>17</v>
      </c>
      <c r="B24" s="21" t="s">
        <v>33</v>
      </c>
      <c r="C24" s="41">
        <v>40097950</v>
      </c>
      <c r="D24" s="41">
        <v>35283950</v>
      </c>
      <c r="E24" s="41">
        <v>30526241</v>
      </c>
      <c r="F24" s="41">
        <v>32246304</v>
      </c>
      <c r="G24" s="42">
        <v>34847653</v>
      </c>
      <c r="H24" s="43">
        <v>36356087</v>
      </c>
      <c r="I24" s="36">
        <f t="shared" si="0"/>
        <v>5.6347029429532514</v>
      </c>
      <c r="J24" s="23">
        <f t="shared" si="1"/>
        <v>5.9988780494054872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59792950</v>
      </c>
      <c r="D26" s="44">
        <v>54978950</v>
      </c>
      <c r="E26" s="44">
        <v>39494652</v>
      </c>
      <c r="F26" s="44">
        <v>59318913</v>
      </c>
      <c r="G26" s="45">
        <v>49857653</v>
      </c>
      <c r="H26" s="46">
        <v>48269130</v>
      </c>
      <c r="I26" s="25">
        <f t="shared" si="0"/>
        <v>50.194798526139685</v>
      </c>
      <c r="J26" s="26">
        <f t="shared" si="1"/>
        <v>6.9162521529275045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8014000</v>
      </c>
      <c r="D29" s="41">
        <v>3200000</v>
      </c>
      <c r="E29" s="41">
        <v>-1</v>
      </c>
      <c r="F29" s="41">
        <v>1915087</v>
      </c>
      <c r="G29" s="42">
        <v>8519696</v>
      </c>
      <c r="H29" s="43">
        <v>0</v>
      </c>
      <c r="I29" s="36">
        <f t="shared" si="0"/>
        <v>-191508800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31079110</v>
      </c>
      <c r="D31" s="41">
        <v>32016771</v>
      </c>
      <c r="E31" s="41">
        <v>26945619</v>
      </c>
      <c r="F31" s="41">
        <v>43403826</v>
      </c>
      <c r="G31" s="42">
        <v>30903175</v>
      </c>
      <c r="H31" s="43">
        <v>29399565</v>
      </c>
      <c r="I31" s="36">
        <f t="shared" si="0"/>
        <v>61.0793428052256</v>
      </c>
      <c r="J31" s="23">
        <f t="shared" si="1"/>
        <v>2.9479208433404569</v>
      </c>
    </row>
    <row r="32" spans="1:10" x14ac:dyDescent="0.25">
      <c r="A32" s="9" t="s">
        <v>17</v>
      </c>
      <c r="B32" s="21" t="s">
        <v>34</v>
      </c>
      <c r="C32" s="41">
        <v>20699840</v>
      </c>
      <c r="D32" s="41">
        <v>19762179</v>
      </c>
      <c r="E32" s="41">
        <v>12549034</v>
      </c>
      <c r="F32" s="41">
        <v>14000000</v>
      </c>
      <c r="G32" s="42">
        <v>10434782</v>
      </c>
      <c r="H32" s="43">
        <v>18869565</v>
      </c>
      <c r="I32" s="36">
        <f t="shared" si="0"/>
        <v>11.562372051904557</v>
      </c>
      <c r="J32" s="23">
        <f t="shared" si="1"/>
        <v>14.56462314199818</v>
      </c>
    </row>
    <row r="33" spans="1:11" ht="13" thickBot="1" x14ac:dyDescent="0.3">
      <c r="A33" s="9" t="s">
        <v>17</v>
      </c>
      <c r="B33" s="37" t="s">
        <v>41</v>
      </c>
      <c r="C33" s="57">
        <v>59792950</v>
      </c>
      <c r="D33" s="57">
        <v>54978950</v>
      </c>
      <c r="E33" s="57">
        <v>39494652</v>
      </c>
      <c r="F33" s="57">
        <v>59318913</v>
      </c>
      <c r="G33" s="58">
        <v>49857653</v>
      </c>
      <c r="H33" s="59">
        <v>48269130</v>
      </c>
      <c r="I33" s="38">
        <f t="shared" si="0"/>
        <v>50.194798526139685</v>
      </c>
      <c r="J33" s="39">
        <f t="shared" si="1"/>
        <v>6.9162521529275045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173650000</v>
      </c>
      <c r="D8" s="41">
        <v>191265800</v>
      </c>
      <c r="E8" s="41">
        <v>186279326</v>
      </c>
      <c r="F8" s="41">
        <v>222681494</v>
      </c>
      <c r="G8" s="42">
        <v>232702161</v>
      </c>
      <c r="H8" s="43">
        <v>238519740</v>
      </c>
      <c r="I8" s="22">
        <f>IF(($E8       =0),0,((($F8       /$E8       )-1)*100))</f>
        <v>19.541711247119274</v>
      </c>
      <c r="J8" s="23">
        <f>IF(($E8       =0),0,(((($H8       /$E8       )^(1/3))-1)*100))</f>
        <v>8.5891807124744304</v>
      </c>
    </row>
    <row r="9" spans="1:11" x14ac:dyDescent="0.25">
      <c r="A9" s="3" t="s">
        <v>17</v>
      </c>
      <c r="B9" s="21" t="s">
        <v>20</v>
      </c>
      <c r="C9" s="41">
        <v>5550000</v>
      </c>
      <c r="D9" s="41">
        <v>5850000</v>
      </c>
      <c r="E9" s="41">
        <v>11417273</v>
      </c>
      <c r="F9" s="41">
        <v>6300000</v>
      </c>
      <c r="G9" s="42">
        <v>6583500</v>
      </c>
      <c r="H9" s="43">
        <v>6748092</v>
      </c>
      <c r="I9" s="22">
        <f>IF(($E9       =0),0,((($F9       /$E9       )-1)*100))</f>
        <v>-44.820448805945169</v>
      </c>
      <c r="J9" s="23">
        <f>IF(($E9       =0),0,(((($H9       /$E9       )^(1/3))-1)*100))</f>
        <v>-16.078571114409545</v>
      </c>
    </row>
    <row r="10" spans="1:11" x14ac:dyDescent="0.25">
      <c r="A10" s="3" t="s">
        <v>17</v>
      </c>
      <c r="B10" s="21" t="s">
        <v>21</v>
      </c>
      <c r="C10" s="41">
        <v>220397032</v>
      </c>
      <c r="D10" s="41">
        <v>236210995</v>
      </c>
      <c r="E10" s="41">
        <v>233626447</v>
      </c>
      <c r="F10" s="41">
        <v>233651366</v>
      </c>
      <c r="G10" s="42">
        <v>228572354</v>
      </c>
      <c r="H10" s="43">
        <v>237958992</v>
      </c>
      <c r="I10" s="22">
        <f t="shared" ref="I10:I33" si="0">IF(($E10      =0),0,((($F10      /$E10      )-1)*100))</f>
        <v>1.0666172567352916E-2</v>
      </c>
      <c r="J10" s="23">
        <f t="shared" ref="J10:J33" si="1">IF(($E10      =0),0,(((($H10      /$E10      )^(1/3))-1)*100))</f>
        <v>0.61437615777526489</v>
      </c>
    </row>
    <row r="11" spans="1:11" x14ac:dyDescent="0.25">
      <c r="A11" s="9" t="s">
        <v>17</v>
      </c>
      <c r="B11" s="24" t="s">
        <v>22</v>
      </c>
      <c r="C11" s="44">
        <v>399597032</v>
      </c>
      <c r="D11" s="44">
        <v>433326795</v>
      </c>
      <c r="E11" s="44">
        <v>431323046</v>
      </c>
      <c r="F11" s="44">
        <v>462632860</v>
      </c>
      <c r="G11" s="45">
        <v>467858015</v>
      </c>
      <c r="H11" s="46">
        <v>483226824</v>
      </c>
      <c r="I11" s="25">
        <f t="shared" si="0"/>
        <v>7.2590171775797074</v>
      </c>
      <c r="J11" s="26">
        <f t="shared" si="1"/>
        <v>3.8602722869875983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108892442</v>
      </c>
      <c r="D13" s="41">
        <v>109201505</v>
      </c>
      <c r="E13" s="41">
        <v>103989959</v>
      </c>
      <c r="F13" s="41">
        <v>124320382</v>
      </c>
      <c r="G13" s="42">
        <v>131772103</v>
      </c>
      <c r="H13" s="43">
        <v>139660164</v>
      </c>
      <c r="I13" s="22">
        <f t="shared" si="0"/>
        <v>19.550371204589091</v>
      </c>
      <c r="J13" s="23">
        <f t="shared" si="1"/>
        <v>10.330024233687096</v>
      </c>
    </row>
    <row r="14" spans="1:11" x14ac:dyDescent="0.25">
      <c r="A14" s="3" t="s">
        <v>17</v>
      </c>
      <c r="B14" s="21" t="s">
        <v>25</v>
      </c>
      <c r="C14" s="41">
        <v>29500001</v>
      </c>
      <c r="D14" s="41">
        <v>40015001</v>
      </c>
      <c r="E14" s="41">
        <v>9512314</v>
      </c>
      <c r="F14" s="41">
        <v>35970000</v>
      </c>
      <c r="G14" s="42">
        <v>37588650</v>
      </c>
      <c r="H14" s="43">
        <v>38528374</v>
      </c>
      <c r="I14" s="22">
        <f t="shared" si="0"/>
        <v>278.14142804789668</v>
      </c>
      <c r="J14" s="23">
        <f t="shared" si="1"/>
        <v>59.403615550948111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600000</v>
      </c>
      <c r="D16" s="41">
        <v>600000</v>
      </c>
      <c r="E16" s="41">
        <v>614814</v>
      </c>
      <c r="F16" s="41">
        <v>0</v>
      </c>
      <c r="G16" s="42">
        <v>0</v>
      </c>
      <c r="H16" s="43">
        <v>0</v>
      </c>
      <c r="I16" s="22">
        <f t="shared" si="0"/>
        <v>-100</v>
      </c>
      <c r="J16" s="23">
        <f t="shared" si="1"/>
        <v>-100</v>
      </c>
    </row>
    <row r="17" spans="1:10" x14ac:dyDescent="0.25">
      <c r="A17" s="3" t="s">
        <v>17</v>
      </c>
      <c r="B17" s="21" t="s">
        <v>27</v>
      </c>
      <c r="C17" s="41">
        <v>184512307</v>
      </c>
      <c r="D17" s="41">
        <v>221006073</v>
      </c>
      <c r="E17" s="41">
        <v>193477165</v>
      </c>
      <c r="F17" s="41">
        <v>227262064</v>
      </c>
      <c r="G17" s="42">
        <v>232687419</v>
      </c>
      <c r="H17" s="43">
        <v>238886126</v>
      </c>
      <c r="I17" s="29">
        <f t="shared" si="0"/>
        <v>17.461956815420578</v>
      </c>
      <c r="J17" s="30">
        <f t="shared" si="1"/>
        <v>7.2804049473999655</v>
      </c>
    </row>
    <row r="18" spans="1:10" x14ac:dyDescent="0.25">
      <c r="A18" s="3" t="s">
        <v>17</v>
      </c>
      <c r="B18" s="24" t="s">
        <v>28</v>
      </c>
      <c r="C18" s="44">
        <v>323504750</v>
      </c>
      <c r="D18" s="44">
        <v>370822579</v>
      </c>
      <c r="E18" s="44">
        <v>307594252</v>
      </c>
      <c r="F18" s="44">
        <v>387552446</v>
      </c>
      <c r="G18" s="45">
        <v>402048172</v>
      </c>
      <c r="H18" s="46">
        <v>417074664</v>
      </c>
      <c r="I18" s="25">
        <f t="shared" si="0"/>
        <v>25.994697066055707</v>
      </c>
      <c r="J18" s="26">
        <f t="shared" si="1"/>
        <v>10.682390658039353</v>
      </c>
    </row>
    <row r="19" spans="1:10" ht="23.25" customHeight="1" x14ac:dyDescent="0.25">
      <c r="A19" s="31" t="s">
        <v>17</v>
      </c>
      <c r="B19" s="32" t="s">
        <v>29</v>
      </c>
      <c r="C19" s="50">
        <v>76092282</v>
      </c>
      <c r="D19" s="50">
        <v>62504216</v>
      </c>
      <c r="E19" s="50">
        <v>123728794</v>
      </c>
      <c r="F19" s="51">
        <v>75080414</v>
      </c>
      <c r="G19" s="52">
        <v>65809843</v>
      </c>
      <c r="H19" s="53">
        <v>66152160</v>
      </c>
      <c r="I19" s="33">
        <f t="shared" si="0"/>
        <v>-39.31855991419426</v>
      </c>
      <c r="J19" s="34">
        <f t="shared" si="1"/>
        <v>-18.837063820704515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150242536</v>
      </c>
      <c r="D23" s="41">
        <v>143257677</v>
      </c>
      <c r="E23" s="41">
        <v>124391150</v>
      </c>
      <c r="F23" s="41">
        <v>167208145</v>
      </c>
      <c r="G23" s="42">
        <v>115912129</v>
      </c>
      <c r="H23" s="43">
        <v>99668804</v>
      </c>
      <c r="I23" s="36">
        <f t="shared" si="0"/>
        <v>34.421255049093126</v>
      </c>
      <c r="J23" s="23">
        <f t="shared" si="1"/>
        <v>-7.1197758862105553</v>
      </c>
    </row>
    <row r="24" spans="1:10" x14ac:dyDescent="0.25">
      <c r="A24" s="9" t="s">
        <v>17</v>
      </c>
      <c r="B24" s="21" t="s">
        <v>33</v>
      </c>
      <c r="C24" s="41">
        <v>39317695</v>
      </c>
      <c r="D24" s="41">
        <v>70268842</v>
      </c>
      <c r="E24" s="41">
        <v>54911855</v>
      </c>
      <c r="F24" s="41">
        <v>26797435</v>
      </c>
      <c r="G24" s="42">
        <v>28894044</v>
      </c>
      <c r="H24" s="43">
        <v>30110044</v>
      </c>
      <c r="I24" s="36">
        <f t="shared" si="0"/>
        <v>-51.199180941893154</v>
      </c>
      <c r="J24" s="23">
        <f t="shared" si="1"/>
        <v>-18.150676977444846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189560231</v>
      </c>
      <c r="D26" s="44">
        <v>213526519</v>
      </c>
      <c r="E26" s="44">
        <v>179303005</v>
      </c>
      <c r="F26" s="44">
        <v>194005580</v>
      </c>
      <c r="G26" s="45">
        <v>144806173</v>
      </c>
      <c r="H26" s="46">
        <v>129778848</v>
      </c>
      <c r="I26" s="25">
        <f t="shared" si="0"/>
        <v>8.1998486305346674</v>
      </c>
      <c r="J26" s="26">
        <f t="shared" si="1"/>
        <v>-10.214656422537161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5085217</v>
      </c>
      <c r="D29" s="41">
        <v>0</v>
      </c>
      <c r="E29" s="41">
        <v>1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131335785</v>
      </c>
      <c r="D31" s="41">
        <v>170045985</v>
      </c>
      <c r="E31" s="41">
        <v>145952680</v>
      </c>
      <c r="F31" s="41">
        <v>155439353</v>
      </c>
      <c r="G31" s="42">
        <v>135127043</v>
      </c>
      <c r="H31" s="43">
        <v>121625796</v>
      </c>
      <c r="I31" s="36">
        <f t="shared" si="0"/>
        <v>6.4998278894227823</v>
      </c>
      <c r="J31" s="23">
        <f t="shared" si="1"/>
        <v>-5.8967678040366174</v>
      </c>
    </row>
    <row r="32" spans="1:10" x14ac:dyDescent="0.25">
      <c r="A32" s="9" t="s">
        <v>17</v>
      </c>
      <c r="B32" s="21" t="s">
        <v>34</v>
      </c>
      <c r="C32" s="41">
        <v>53139229</v>
      </c>
      <c r="D32" s="41">
        <v>43480534</v>
      </c>
      <c r="E32" s="41">
        <v>33350324</v>
      </c>
      <c r="F32" s="41">
        <v>38566227</v>
      </c>
      <c r="G32" s="42">
        <v>9679130</v>
      </c>
      <c r="H32" s="43">
        <v>8153052</v>
      </c>
      <c r="I32" s="36">
        <f t="shared" si="0"/>
        <v>15.63973711319866</v>
      </c>
      <c r="J32" s="23">
        <f t="shared" si="1"/>
        <v>-37.472165971450764</v>
      </c>
    </row>
    <row r="33" spans="1:11" ht="13" thickBot="1" x14ac:dyDescent="0.3">
      <c r="A33" s="9" t="s">
        <v>17</v>
      </c>
      <c r="B33" s="37" t="s">
        <v>41</v>
      </c>
      <c r="C33" s="57">
        <v>189560231</v>
      </c>
      <c r="D33" s="57">
        <v>213526519</v>
      </c>
      <c r="E33" s="57">
        <v>179303005</v>
      </c>
      <c r="F33" s="57">
        <v>194005580</v>
      </c>
      <c r="G33" s="58">
        <v>144806173</v>
      </c>
      <c r="H33" s="59">
        <v>129778848</v>
      </c>
      <c r="I33" s="38">
        <f t="shared" si="0"/>
        <v>8.1998486305346674</v>
      </c>
      <c r="J33" s="39">
        <f t="shared" si="1"/>
        <v>-10.214656422537161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306838692</v>
      </c>
      <c r="D9" s="41">
        <v>365726192</v>
      </c>
      <c r="E9" s="41">
        <v>269776948</v>
      </c>
      <c r="F9" s="41">
        <v>458784564</v>
      </c>
      <c r="G9" s="42">
        <v>715773456</v>
      </c>
      <c r="H9" s="43">
        <v>751562100</v>
      </c>
      <c r="I9" s="22">
        <f>IF(($E9       =0),0,((($F9       /$E9       )-1)*100))</f>
        <v>70.060699181755155</v>
      </c>
      <c r="J9" s="23">
        <f>IF(($E9       =0),0,(((($H9       /$E9       )^(1/3))-1)*100))</f>
        <v>40.708395681444756</v>
      </c>
    </row>
    <row r="10" spans="1:11" x14ac:dyDescent="0.25">
      <c r="A10" s="3" t="s">
        <v>17</v>
      </c>
      <c r="B10" s="21" t="s">
        <v>21</v>
      </c>
      <c r="C10" s="41">
        <v>1446704964</v>
      </c>
      <c r="D10" s="41">
        <v>1449984954</v>
      </c>
      <c r="E10" s="41">
        <v>1394727782</v>
      </c>
      <c r="F10" s="41">
        <v>1551806388</v>
      </c>
      <c r="G10" s="42">
        <v>1671709332</v>
      </c>
      <c r="H10" s="43">
        <v>1747908156</v>
      </c>
      <c r="I10" s="22">
        <f t="shared" ref="I10:I33" si="0">IF(($E10      =0),0,((($F10      /$E10      )-1)*100))</f>
        <v>11.262312834605881</v>
      </c>
      <c r="J10" s="23">
        <f t="shared" ref="J10:J33" si="1">IF(($E10      =0),0,(((($H10      /$E10      )^(1/3))-1)*100))</f>
        <v>7.8143045061911165</v>
      </c>
    </row>
    <row r="11" spans="1:11" x14ac:dyDescent="0.25">
      <c r="A11" s="9" t="s">
        <v>17</v>
      </c>
      <c r="B11" s="24" t="s">
        <v>22</v>
      </c>
      <c r="C11" s="44">
        <v>1753543656</v>
      </c>
      <c r="D11" s="44">
        <v>1815711146</v>
      </c>
      <c r="E11" s="44">
        <v>1664504730</v>
      </c>
      <c r="F11" s="44">
        <v>2010590952</v>
      </c>
      <c r="G11" s="45">
        <v>2387482788</v>
      </c>
      <c r="H11" s="46">
        <v>2499470256</v>
      </c>
      <c r="I11" s="25">
        <f t="shared" si="0"/>
        <v>20.792144099224032</v>
      </c>
      <c r="J11" s="26">
        <f t="shared" si="1"/>
        <v>14.512873618171774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526096428</v>
      </c>
      <c r="D13" s="41">
        <v>535077833</v>
      </c>
      <c r="E13" s="41">
        <v>465044540</v>
      </c>
      <c r="F13" s="41">
        <v>554178576</v>
      </c>
      <c r="G13" s="42">
        <v>582570360</v>
      </c>
      <c r="H13" s="43">
        <v>611698908</v>
      </c>
      <c r="I13" s="22">
        <f t="shared" si="0"/>
        <v>19.166774004055618</v>
      </c>
      <c r="J13" s="23">
        <f t="shared" si="1"/>
        <v>9.5673232311676681</v>
      </c>
    </row>
    <row r="14" spans="1:11" x14ac:dyDescent="0.25">
      <c r="A14" s="3" t="s">
        <v>17</v>
      </c>
      <c r="B14" s="21" t="s">
        <v>25</v>
      </c>
      <c r="C14" s="41">
        <v>65251080</v>
      </c>
      <c r="D14" s="41">
        <v>65251080</v>
      </c>
      <c r="E14" s="41">
        <v>0</v>
      </c>
      <c r="F14" s="41">
        <v>68494668</v>
      </c>
      <c r="G14" s="42">
        <v>71919396</v>
      </c>
      <c r="H14" s="43">
        <v>75515364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1087634172</v>
      </c>
      <c r="D17" s="41">
        <v>1290476157</v>
      </c>
      <c r="E17" s="41">
        <v>1197476454</v>
      </c>
      <c r="F17" s="41">
        <v>1245596048</v>
      </c>
      <c r="G17" s="42">
        <v>1304765436</v>
      </c>
      <c r="H17" s="43">
        <v>1375502544</v>
      </c>
      <c r="I17" s="29">
        <f t="shared" si="0"/>
        <v>4.0184167161920747</v>
      </c>
      <c r="J17" s="30">
        <f t="shared" si="1"/>
        <v>4.7284811474326727</v>
      </c>
    </row>
    <row r="18" spans="1:10" x14ac:dyDescent="0.25">
      <c r="A18" s="3" t="s">
        <v>17</v>
      </c>
      <c r="B18" s="24" t="s">
        <v>28</v>
      </c>
      <c r="C18" s="44">
        <v>1678981680</v>
      </c>
      <c r="D18" s="44">
        <v>1890805070</v>
      </c>
      <c r="E18" s="44">
        <v>1662520994</v>
      </c>
      <c r="F18" s="44">
        <v>1868269292</v>
      </c>
      <c r="G18" s="45">
        <v>1959255192</v>
      </c>
      <c r="H18" s="46">
        <v>2062716816</v>
      </c>
      <c r="I18" s="25">
        <f t="shared" si="0"/>
        <v>12.375681193954291</v>
      </c>
      <c r="J18" s="26">
        <f t="shared" si="1"/>
        <v>7.4543884862762866</v>
      </c>
    </row>
    <row r="19" spans="1:10" ht="23.25" customHeight="1" x14ac:dyDescent="0.25">
      <c r="A19" s="31" t="s">
        <v>17</v>
      </c>
      <c r="B19" s="32" t="s">
        <v>29</v>
      </c>
      <c r="C19" s="50">
        <v>74561976</v>
      </c>
      <c r="D19" s="50">
        <v>-75093924</v>
      </c>
      <c r="E19" s="50">
        <v>1983736</v>
      </c>
      <c r="F19" s="51">
        <v>142321660</v>
      </c>
      <c r="G19" s="52">
        <v>428227596</v>
      </c>
      <c r="H19" s="53">
        <v>436753440</v>
      </c>
      <c r="I19" s="33">
        <f t="shared" si="0"/>
        <v>7074.4254275770572</v>
      </c>
      <c r="J19" s="34">
        <f t="shared" si="1"/>
        <v>503.83389345203869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35478240</v>
      </c>
      <c r="D23" s="41">
        <v>44158890</v>
      </c>
      <c r="E23" s="41">
        <v>33361940</v>
      </c>
      <c r="F23" s="41">
        <v>32500008</v>
      </c>
      <c r="G23" s="42">
        <v>33549996</v>
      </c>
      <c r="H23" s="43">
        <v>35377500</v>
      </c>
      <c r="I23" s="36">
        <f t="shared" si="0"/>
        <v>-2.5835787726972703</v>
      </c>
      <c r="J23" s="23">
        <f t="shared" si="1"/>
        <v>1.9745852318374446</v>
      </c>
    </row>
    <row r="24" spans="1:10" x14ac:dyDescent="0.25">
      <c r="A24" s="9" t="s">
        <v>17</v>
      </c>
      <c r="B24" s="21" t="s">
        <v>33</v>
      </c>
      <c r="C24" s="41">
        <v>478354488</v>
      </c>
      <c r="D24" s="41">
        <v>445271427</v>
      </c>
      <c r="E24" s="41">
        <v>646784724</v>
      </c>
      <c r="F24" s="41">
        <v>611967180</v>
      </c>
      <c r="G24" s="42">
        <v>569209464</v>
      </c>
      <c r="H24" s="43">
        <v>676669944</v>
      </c>
      <c r="I24" s="36">
        <f t="shared" si="0"/>
        <v>-5.3831735209627478</v>
      </c>
      <c r="J24" s="23">
        <f t="shared" si="1"/>
        <v>1.5170628942173803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513832728</v>
      </c>
      <c r="D26" s="44">
        <v>489430317</v>
      </c>
      <c r="E26" s="44">
        <v>680146664</v>
      </c>
      <c r="F26" s="44">
        <v>644467188</v>
      </c>
      <c r="G26" s="45">
        <v>602759460</v>
      </c>
      <c r="H26" s="46">
        <v>712047444</v>
      </c>
      <c r="I26" s="25">
        <f t="shared" si="0"/>
        <v>-5.2458503273640993</v>
      </c>
      <c r="J26" s="26">
        <f t="shared" si="1"/>
        <v>1.539601157179149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435333612</v>
      </c>
      <c r="D28" s="41">
        <v>319923172</v>
      </c>
      <c r="E28" s="41">
        <v>584518949</v>
      </c>
      <c r="F28" s="41">
        <v>420184236</v>
      </c>
      <c r="G28" s="42">
        <v>377150904</v>
      </c>
      <c r="H28" s="43">
        <v>475008480</v>
      </c>
      <c r="I28" s="36">
        <f t="shared" si="0"/>
        <v>-28.114522768020645</v>
      </c>
      <c r="J28" s="23">
        <f t="shared" si="1"/>
        <v>-6.681534371525677</v>
      </c>
    </row>
    <row r="29" spans="1:10" x14ac:dyDescent="0.25">
      <c r="A29" s="9" t="s">
        <v>17</v>
      </c>
      <c r="B29" s="21" t="s">
        <v>38</v>
      </c>
      <c r="C29" s="41">
        <v>260868</v>
      </c>
      <c r="D29" s="41">
        <v>260868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31563468</v>
      </c>
      <c r="D31" s="41">
        <v>2869658</v>
      </c>
      <c r="E31" s="41">
        <v>2494807</v>
      </c>
      <c r="F31" s="41">
        <v>0</v>
      </c>
      <c r="G31" s="42">
        <v>0</v>
      </c>
      <c r="H31" s="43">
        <v>0</v>
      </c>
      <c r="I31" s="36">
        <f t="shared" si="0"/>
        <v>-100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46674780</v>
      </c>
      <c r="D32" s="41">
        <v>166376619</v>
      </c>
      <c r="E32" s="41">
        <v>93132908</v>
      </c>
      <c r="F32" s="41">
        <v>224282952</v>
      </c>
      <c r="G32" s="42">
        <v>225608556</v>
      </c>
      <c r="H32" s="43">
        <v>237038964</v>
      </c>
      <c r="I32" s="36">
        <f t="shared" si="0"/>
        <v>140.82030381785137</v>
      </c>
      <c r="J32" s="23">
        <f t="shared" si="1"/>
        <v>36.533385410019733</v>
      </c>
    </row>
    <row r="33" spans="1:11" ht="13" thickBot="1" x14ac:dyDescent="0.3">
      <c r="A33" s="9" t="s">
        <v>17</v>
      </c>
      <c r="B33" s="37" t="s">
        <v>41</v>
      </c>
      <c r="C33" s="57">
        <v>513832728</v>
      </c>
      <c r="D33" s="57">
        <v>489430317</v>
      </c>
      <c r="E33" s="57">
        <v>680146664</v>
      </c>
      <c r="F33" s="57">
        <v>644467188</v>
      </c>
      <c r="G33" s="58">
        <v>602759460</v>
      </c>
      <c r="H33" s="59">
        <v>712047444</v>
      </c>
      <c r="I33" s="38">
        <f t="shared" si="0"/>
        <v>-5.2458503273640993</v>
      </c>
      <c r="J33" s="39">
        <f t="shared" si="1"/>
        <v>1.539601157179149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39050150</v>
      </c>
      <c r="D8" s="41">
        <v>39050150</v>
      </c>
      <c r="E8" s="41">
        <v>31189958</v>
      </c>
      <c r="F8" s="41">
        <v>40963607</v>
      </c>
      <c r="G8" s="42">
        <v>42970824</v>
      </c>
      <c r="H8" s="43">
        <v>45076394</v>
      </c>
      <c r="I8" s="22">
        <f>IF(($E8       =0),0,((($F8       /$E8       )-1)*100))</f>
        <v>31.335883812347554</v>
      </c>
      <c r="J8" s="23">
        <f>IF(($E8       =0),0,(((($H8       /$E8       )^(1/3))-1)*100))</f>
        <v>13.060645010447924</v>
      </c>
    </row>
    <row r="9" spans="1:11" x14ac:dyDescent="0.25">
      <c r="A9" s="3" t="s">
        <v>17</v>
      </c>
      <c r="B9" s="21" t="s">
        <v>20</v>
      </c>
      <c r="C9" s="41">
        <v>204272543</v>
      </c>
      <c r="D9" s="41">
        <v>290272543</v>
      </c>
      <c r="E9" s="41">
        <v>232597823</v>
      </c>
      <c r="F9" s="41">
        <v>302295897</v>
      </c>
      <c r="G9" s="42">
        <v>317108397</v>
      </c>
      <c r="H9" s="43">
        <v>332646708</v>
      </c>
      <c r="I9" s="22">
        <f>IF(($E9       =0),0,((($F9       /$E9       )-1)*100))</f>
        <v>29.965058615359432</v>
      </c>
      <c r="J9" s="23">
        <f>IF(($E9       =0),0,(((($H9       /$E9       )^(1/3))-1)*100))</f>
        <v>12.665909802544629</v>
      </c>
    </row>
    <row r="10" spans="1:11" x14ac:dyDescent="0.25">
      <c r="A10" s="3" t="s">
        <v>17</v>
      </c>
      <c r="B10" s="21" t="s">
        <v>21</v>
      </c>
      <c r="C10" s="41">
        <v>342286860</v>
      </c>
      <c r="D10" s="41">
        <v>350815157</v>
      </c>
      <c r="E10" s="41">
        <v>260180981</v>
      </c>
      <c r="F10" s="41">
        <v>415886506</v>
      </c>
      <c r="G10" s="42">
        <v>434954790</v>
      </c>
      <c r="H10" s="43">
        <v>456120575</v>
      </c>
      <c r="I10" s="22">
        <f t="shared" ref="I10:I33" si="0">IF(($E10      =0),0,((($F10      /$E10      )-1)*100))</f>
        <v>59.845083372946476</v>
      </c>
      <c r="J10" s="23">
        <f t="shared" ref="J10:J33" si="1">IF(($E10      =0),0,(((($H10      /$E10      )^(1/3))-1)*100))</f>
        <v>20.577989649486984</v>
      </c>
    </row>
    <row r="11" spans="1:11" x14ac:dyDescent="0.25">
      <c r="A11" s="9" t="s">
        <v>17</v>
      </c>
      <c r="B11" s="24" t="s">
        <v>22</v>
      </c>
      <c r="C11" s="44">
        <v>585609553</v>
      </c>
      <c r="D11" s="44">
        <v>680137850</v>
      </c>
      <c r="E11" s="44">
        <v>523968762</v>
      </c>
      <c r="F11" s="44">
        <v>759146010</v>
      </c>
      <c r="G11" s="45">
        <v>795034011</v>
      </c>
      <c r="H11" s="46">
        <v>833843677</v>
      </c>
      <c r="I11" s="25">
        <f t="shared" si="0"/>
        <v>44.883829925723703</v>
      </c>
      <c r="J11" s="26">
        <f t="shared" si="1"/>
        <v>16.750768506185089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174123712</v>
      </c>
      <c r="D13" s="41">
        <v>174123712</v>
      </c>
      <c r="E13" s="41">
        <v>155057412</v>
      </c>
      <c r="F13" s="41">
        <v>182655755</v>
      </c>
      <c r="G13" s="42">
        <v>191605894</v>
      </c>
      <c r="H13" s="43">
        <v>200994578</v>
      </c>
      <c r="I13" s="22">
        <f t="shared" si="0"/>
        <v>17.798789908862922</v>
      </c>
      <c r="J13" s="23">
        <f t="shared" si="1"/>
        <v>9.0345001622775598</v>
      </c>
    </row>
    <row r="14" spans="1:11" x14ac:dyDescent="0.25">
      <c r="A14" s="3" t="s">
        <v>17</v>
      </c>
      <c r="B14" s="21" t="s">
        <v>25</v>
      </c>
      <c r="C14" s="41">
        <v>12225000</v>
      </c>
      <c r="D14" s="41">
        <v>10725000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142144754</v>
      </c>
      <c r="D16" s="41">
        <v>228399754</v>
      </c>
      <c r="E16" s="41">
        <v>177278603</v>
      </c>
      <c r="F16" s="41">
        <v>316160614</v>
      </c>
      <c r="G16" s="42">
        <v>331652484</v>
      </c>
      <c r="H16" s="43">
        <v>347903456</v>
      </c>
      <c r="I16" s="22">
        <f t="shared" si="0"/>
        <v>78.341101886954732</v>
      </c>
      <c r="J16" s="23">
        <f t="shared" si="1"/>
        <v>25.198984825155147</v>
      </c>
    </row>
    <row r="17" spans="1:10" x14ac:dyDescent="0.25">
      <c r="A17" s="3" t="s">
        <v>17</v>
      </c>
      <c r="B17" s="21" t="s">
        <v>27</v>
      </c>
      <c r="C17" s="41">
        <v>187576068</v>
      </c>
      <c r="D17" s="41">
        <v>173379630</v>
      </c>
      <c r="E17" s="41">
        <v>124906357</v>
      </c>
      <c r="F17" s="41">
        <v>163436879</v>
      </c>
      <c r="G17" s="42">
        <v>171526874</v>
      </c>
      <c r="H17" s="43">
        <v>179399926</v>
      </c>
      <c r="I17" s="29">
        <f t="shared" si="0"/>
        <v>30.847526839646754</v>
      </c>
      <c r="J17" s="30">
        <f t="shared" si="1"/>
        <v>12.826878379260531</v>
      </c>
    </row>
    <row r="18" spans="1:10" x14ac:dyDescent="0.25">
      <c r="A18" s="3" t="s">
        <v>17</v>
      </c>
      <c r="B18" s="24" t="s">
        <v>28</v>
      </c>
      <c r="C18" s="44">
        <v>516069534</v>
      </c>
      <c r="D18" s="44">
        <v>586628096</v>
      </c>
      <c r="E18" s="44">
        <v>457242372</v>
      </c>
      <c r="F18" s="44">
        <v>662253248</v>
      </c>
      <c r="G18" s="45">
        <v>694785252</v>
      </c>
      <c r="H18" s="46">
        <v>728297960</v>
      </c>
      <c r="I18" s="25">
        <f t="shared" si="0"/>
        <v>44.836368751931843</v>
      </c>
      <c r="J18" s="26">
        <f t="shared" si="1"/>
        <v>16.785128108568315</v>
      </c>
    </row>
    <row r="19" spans="1:10" ht="23.25" customHeight="1" x14ac:dyDescent="0.25">
      <c r="A19" s="31" t="s">
        <v>17</v>
      </c>
      <c r="B19" s="32" t="s">
        <v>29</v>
      </c>
      <c r="C19" s="50">
        <v>69540019</v>
      </c>
      <c r="D19" s="50">
        <v>93509754</v>
      </c>
      <c r="E19" s="50">
        <v>66726390</v>
      </c>
      <c r="F19" s="51">
        <v>96892762</v>
      </c>
      <c r="G19" s="52">
        <v>100248759</v>
      </c>
      <c r="H19" s="53">
        <v>105545717</v>
      </c>
      <c r="I19" s="33">
        <f t="shared" si="0"/>
        <v>45.209057465869208</v>
      </c>
      <c r="J19" s="34">
        <f t="shared" si="1"/>
        <v>16.514773433595909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67739999</v>
      </c>
      <c r="D23" s="41">
        <v>93133869</v>
      </c>
      <c r="E23" s="41">
        <v>38672061</v>
      </c>
      <c r="F23" s="41">
        <v>97439500</v>
      </c>
      <c r="G23" s="42">
        <v>100249000</v>
      </c>
      <c r="H23" s="43">
        <v>105546000</v>
      </c>
      <c r="I23" s="36">
        <f t="shared" si="0"/>
        <v>151.96355580841683</v>
      </c>
      <c r="J23" s="23">
        <f t="shared" si="1"/>
        <v>39.748821324353692</v>
      </c>
    </row>
    <row r="24" spans="1:10" x14ac:dyDescent="0.25">
      <c r="A24" s="9" t="s">
        <v>17</v>
      </c>
      <c r="B24" s="21" t="s">
        <v>33</v>
      </c>
      <c r="C24" s="41">
        <v>33559001</v>
      </c>
      <c r="D24" s="41">
        <v>32959001</v>
      </c>
      <c r="E24" s="41">
        <v>32397537</v>
      </c>
      <c r="F24" s="41">
        <v>35242000</v>
      </c>
      <c r="G24" s="42">
        <v>47383999</v>
      </c>
      <c r="H24" s="43">
        <v>49428000</v>
      </c>
      <c r="I24" s="36">
        <f t="shared" si="0"/>
        <v>8.7798742231546711</v>
      </c>
      <c r="J24" s="23">
        <f t="shared" si="1"/>
        <v>15.12076877694577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101299000</v>
      </c>
      <c r="D26" s="44">
        <v>126092870</v>
      </c>
      <c r="E26" s="44">
        <v>71069598</v>
      </c>
      <c r="F26" s="44">
        <v>132681500</v>
      </c>
      <c r="G26" s="45">
        <v>147632999</v>
      </c>
      <c r="H26" s="46">
        <v>154974000</v>
      </c>
      <c r="I26" s="25">
        <f t="shared" si="0"/>
        <v>86.692346282864861</v>
      </c>
      <c r="J26" s="26">
        <f t="shared" si="1"/>
        <v>29.675618453436449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26800000</v>
      </c>
      <c r="D29" s="41">
        <v>36686360</v>
      </c>
      <c r="E29" s="41">
        <v>17444934</v>
      </c>
      <c r="F29" s="41">
        <v>2546758</v>
      </c>
      <c r="G29" s="42">
        <v>991192</v>
      </c>
      <c r="H29" s="43">
        <v>1920848</v>
      </c>
      <c r="I29" s="36">
        <f t="shared" si="0"/>
        <v>-85.401160015853321</v>
      </c>
      <c r="J29" s="23">
        <f t="shared" si="1"/>
        <v>-52.069949156828855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44799703</v>
      </c>
      <c r="D31" s="41">
        <v>34809703</v>
      </c>
      <c r="E31" s="41">
        <v>30029946</v>
      </c>
      <c r="F31" s="41">
        <v>64442000</v>
      </c>
      <c r="G31" s="42">
        <v>77927199</v>
      </c>
      <c r="H31" s="43">
        <v>81315101</v>
      </c>
      <c r="I31" s="36">
        <f t="shared" si="0"/>
        <v>114.5924604726229</v>
      </c>
      <c r="J31" s="23">
        <f t="shared" si="1"/>
        <v>39.38163398939021</v>
      </c>
    </row>
    <row r="32" spans="1:10" x14ac:dyDescent="0.25">
      <c r="A32" s="9" t="s">
        <v>17</v>
      </c>
      <c r="B32" s="21" t="s">
        <v>34</v>
      </c>
      <c r="C32" s="41">
        <v>29699297</v>
      </c>
      <c r="D32" s="41">
        <v>54596807</v>
      </c>
      <c r="E32" s="41">
        <v>24303108</v>
      </c>
      <c r="F32" s="41">
        <v>65692742</v>
      </c>
      <c r="G32" s="42">
        <v>68714608</v>
      </c>
      <c r="H32" s="43">
        <v>71738051</v>
      </c>
      <c r="I32" s="36">
        <f t="shared" si="0"/>
        <v>170.30592959550691</v>
      </c>
      <c r="J32" s="23">
        <f t="shared" si="1"/>
        <v>43.448469466733442</v>
      </c>
    </row>
    <row r="33" spans="1:11" ht="13" thickBot="1" x14ac:dyDescent="0.3">
      <c r="A33" s="9" t="s">
        <v>17</v>
      </c>
      <c r="B33" s="37" t="s">
        <v>41</v>
      </c>
      <c r="C33" s="57">
        <v>101299000</v>
      </c>
      <c r="D33" s="57">
        <v>126092870</v>
      </c>
      <c r="E33" s="57">
        <v>71777988</v>
      </c>
      <c r="F33" s="57">
        <v>132681500</v>
      </c>
      <c r="G33" s="58">
        <v>147632999</v>
      </c>
      <c r="H33" s="59">
        <v>154974000</v>
      </c>
      <c r="I33" s="38">
        <f t="shared" si="0"/>
        <v>84.849845610049684</v>
      </c>
      <c r="J33" s="39">
        <f t="shared" si="1"/>
        <v>29.247609908588281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108498600</v>
      </c>
      <c r="D8" s="41">
        <v>113248600</v>
      </c>
      <c r="E8" s="41">
        <v>107006049</v>
      </c>
      <c r="F8" s="41">
        <v>121872290</v>
      </c>
      <c r="G8" s="42">
        <v>127478412</v>
      </c>
      <c r="H8" s="43">
        <v>133087452</v>
      </c>
      <c r="I8" s="22">
        <f>IF(($E8       =0),0,((($F8       /$E8       )-1)*100))</f>
        <v>13.892897774405256</v>
      </c>
      <c r="J8" s="23">
        <f>IF(($E8       =0),0,(((($H8       /$E8       )^(1/3))-1)*100))</f>
        <v>7.5415422859711922</v>
      </c>
    </row>
    <row r="9" spans="1:11" x14ac:dyDescent="0.25">
      <c r="A9" s="3" t="s">
        <v>17</v>
      </c>
      <c r="B9" s="21" t="s">
        <v>20</v>
      </c>
      <c r="C9" s="41">
        <v>36698832</v>
      </c>
      <c r="D9" s="41">
        <v>28452205</v>
      </c>
      <c r="E9" s="41">
        <v>27655376</v>
      </c>
      <c r="F9" s="41">
        <v>32697127</v>
      </c>
      <c r="G9" s="42">
        <v>35021655</v>
      </c>
      <c r="H9" s="43">
        <v>36564827</v>
      </c>
      <c r="I9" s="22">
        <f>IF(($E9       =0),0,((($F9       /$E9       )-1)*100))</f>
        <v>18.230636242298793</v>
      </c>
      <c r="J9" s="23">
        <f>IF(($E9       =0),0,(((($H9       /$E9       )^(1/3))-1)*100))</f>
        <v>9.755927759801164</v>
      </c>
    </row>
    <row r="10" spans="1:11" x14ac:dyDescent="0.25">
      <c r="A10" s="3" t="s">
        <v>17</v>
      </c>
      <c r="B10" s="21" t="s">
        <v>21</v>
      </c>
      <c r="C10" s="41">
        <v>863736522</v>
      </c>
      <c r="D10" s="41">
        <v>841923500</v>
      </c>
      <c r="E10" s="41">
        <v>793649717</v>
      </c>
      <c r="F10" s="41">
        <v>852145064</v>
      </c>
      <c r="G10" s="42">
        <v>863751145</v>
      </c>
      <c r="H10" s="43">
        <v>896675488</v>
      </c>
      <c r="I10" s="22">
        <f t="shared" ref="I10:I33" si="0">IF(($E10      =0),0,((($F10      /$E10      )-1)*100))</f>
        <v>7.370423720569419</v>
      </c>
      <c r="J10" s="23">
        <f t="shared" ref="J10:J33" si="1">IF(($E10      =0),0,(((($H10      /$E10      )^(1/3))-1)*100))</f>
        <v>4.1522869925768591</v>
      </c>
    </row>
    <row r="11" spans="1:11" x14ac:dyDescent="0.25">
      <c r="A11" s="9" t="s">
        <v>17</v>
      </c>
      <c r="B11" s="24" t="s">
        <v>22</v>
      </c>
      <c r="C11" s="44">
        <v>1008933954</v>
      </c>
      <c r="D11" s="44">
        <v>983624305</v>
      </c>
      <c r="E11" s="44">
        <v>928311142</v>
      </c>
      <c r="F11" s="44">
        <v>1006714481</v>
      </c>
      <c r="G11" s="45">
        <v>1026251212</v>
      </c>
      <c r="H11" s="46">
        <v>1066327767</v>
      </c>
      <c r="I11" s="25">
        <f t="shared" si="0"/>
        <v>8.4458039393003439</v>
      </c>
      <c r="J11" s="26">
        <f t="shared" si="1"/>
        <v>4.7287013870825678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374256397</v>
      </c>
      <c r="D13" s="41">
        <v>379611512</v>
      </c>
      <c r="E13" s="41">
        <v>364766437</v>
      </c>
      <c r="F13" s="41">
        <v>391144311</v>
      </c>
      <c r="G13" s="42">
        <v>402910204</v>
      </c>
      <c r="H13" s="43">
        <v>412915224</v>
      </c>
      <c r="I13" s="22">
        <f t="shared" si="0"/>
        <v>7.2314421844682952</v>
      </c>
      <c r="J13" s="23">
        <f t="shared" si="1"/>
        <v>4.2194254894104333</v>
      </c>
    </row>
    <row r="14" spans="1:11" x14ac:dyDescent="0.25">
      <c r="A14" s="3" t="s">
        <v>17</v>
      </c>
      <c r="B14" s="21" t="s">
        <v>25</v>
      </c>
      <c r="C14" s="41">
        <v>91669500</v>
      </c>
      <c r="D14" s="41">
        <v>78000000</v>
      </c>
      <c r="E14" s="41">
        <v>68615622</v>
      </c>
      <c r="F14" s="41">
        <v>81354000</v>
      </c>
      <c r="G14" s="42">
        <v>81772934</v>
      </c>
      <c r="H14" s="43">
        <v>85370942</v>
      </c>
      <c r="I14" s="22">
        <f t="shared" si="0"/>
        <v>18.564836444971668</v>
      </c>
      <c r="J14" s="23">
        <f t="shared" si="1"/>
        <v>7.5546083061891034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451458061</v>
      </c>
      <c r="D17" s="41">
        <v>463740232</v>
      </c>
      <c r="E17" s="41">
        <v>423539942</v>
      </c>
      <c r="F17" s="41">
        <v>484730042</v>
      </c>
      <c r="G17" s="42">
        <v>500816542</v>
      </c>
      <c r="H17" s="43">
        <v>526325597</v>
      </c>
      <c r="I17" s="29">
        <f t="shared" si="0"/>
        <v>14.447303295895519</v>
      </c>
      <c r="J17" s="30">
        <f t="shared" si="1"/>
        <v>7.5111167377782229</v>
      </c>
    </row>
    <row r="18" spans="1:10" x14ac:dyDescent="0.25">
      <c r="A18" s="3" t="s">
        <v>17</v>
      </c>
      <c r="B18" s="24" t="s">
        <v>28</v>
      </c>
      <c r="C18" s="44">
        <v>917383958</v>
      </c>
      <c r="D18" s="44">
        <v>921351744</v>
      </c>
      <c r="E18" s="44">
        <v>856922001</v>
      </c>
      <c r="F18" s="44">
        <v>957228353</v>
      </c>
      <c r="G18" s="45">
        <v>985499680</v>
      </c>
      <c r="H18" s="46">
        <v>1024611763</v>
      </c>
      <c r="I18" s="25">
        <f t="shared" si="0"/>
        <v>11.705423817213912</v>
      </c>
      <c r="J18" s="26">
        <f t="shared" si="1"/>
        <v>6.1384354134173869</v>
      </c>
    </row>
    <row r="19" spans="1:10" ht="23.25" customHeight="1" x14ac:dyDescent="0.25">
      <c r="A19" s="31" t="s">
        <v>17</v>
      </c>
      <c r="B19" s="32" t="s">
        <v>29</v>
      </c>
      <c r="C19" s="50">
        <v>91549996</v>
      </c>
      <c r="D19" s="50">
        <v>62272561</v>
      </c>
      <c r="E19" s="50">
        <v>71389141</v>
      </c>
      <c r="F19" s="51">
        <v>49486128</v>
      </c>
      <c r="G19" s="52">
        <v>40751532</v>
      </c>
      <c r="H19" s="53">
        <v>41716004</v>
      </c>
      <c r="I19" s="33">
        <f t="shared" si="0"/>
        <v>-30.681154995267413</v>
      </c>
      <c r="J19" s="34">
        <f t="shared" si="1"/>
        <v>-16.396681825257208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91150000</v>
      </c>
      <c r="D23" s="41">
        <v>61962568</v>
      </c>
      <c r="E23" s="41">
        <v>52897356</v>
      </c>
      <c r="F23" s="41">
        <v>49361128</v>
      </c>
      <c r="G23" s="42">
        <v>45881536</v>
      </c>
      <c r="H23" s="43">
        <v>48838004</v>
      </c>
      <c r="I23" s="36">
        <f t="shared" si="0"/>
        <v>-6.6850751481794308</v>
      </c>
      <c r="J23" s="23">
        <f t="shared" si="1"/>
        <v>-2.6263804710681349</v>
      </c>
    </row>
    <row r="24" spans="1:10" x14ac:dyDescent="0.25">
      <c r="A24" s="9" t="s">
        <v>17</v>
      </c>
      <c r="B24" s="21" t="s">
        <v>33</v>
      </c>
      <c r="C24" s="41">
        <v>128172000</v>
      </c>
      <c r="D24" s="41">
        <v>128052001</v>
      </c>
      <c r="E24" s="41">
        <v>109526296</v>
      </c>
      <c r="F24" s="41">
        <v>134976000</v>
      </c>
      <c r="G24" s="42">
        <v>128606000</v>
      </c>
      <c r="H24" s="43">
        <v>137885000</v>
      </c>
      <c r="I24" s="36">
        <f t="shared" si="0"/>
        <v>23.236158739450108</v>
      </c>
      <c r="J24" s="23">
        <f t="shared" si="1"/>
        <v>7.9774020849186389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219322000</v>
      </c>
      <c r="D26" s="44">
        <v>190014569</v>
      </c>
      <c r="E26" s="44">
        <v>162423652</v>
      </c>
      <c r="F26" s="44">
        <v>184337128</v>
      </c>
      <c r="G26" s="45">
        <v>174487536</v>
      </c>
      <c r="H26" s="46">
        <v>186723004</v>
      </c>
      <c r="I26" s="25">
        <f t="shared" si="0"/>
        <v>13.491554789077153</v>
      </c>
      <c r="J26" s="26">
        <f t="shared" si="1"/>
        <v>4.7569514654292044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9020000</v>
      </c>
      <c r="D29" s="41">
        <v>20000</v>
      </c>
      <c r="E29" s="41">
        <v>0</v>
      </c>
      <c r="F29" s="41">
        <v>1000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186600963</v>
      </c>
      <c r="D31" s="41">
        <v>170112001</v>
      </c>
      <c r="E31" s="41">
        <v>149174124</v>
      </c>
      <c r="F31" s="41">
        <v>118712128</v>
      </c>
      <c r="G31" s="42">
        <v>149977536</v>
      </c>
      <c r="H31" s="43">
        <v>153026114</v>
      </c>
      <c r="I31" s="36">
        <f t="shared" si="0"/>
        <v>-20.420428947851576</v>
      </c>
      <c r="J31" s="23">
        <f t="shared" si="1"/>
        <v>0.85343266422568398</v>
      </c>
    </row>
    <row r="32" spans="1:10" x14ac:dyDescent="0.25">
      <c r="A32" s="9" t="s">
        <v>17</v>
      </c>
      <c r="B32" s="21" t="s">
        <v>34</v>
      </c>
      <c r="C32" s="41">
        <v>23701037</v>
      </c>
      <c r="D32" s="41">
        <v>19882568</v>
      </c>
      <c r="E32" s="41">
        <v>13249528</v>
      </c>
      <c r="F32" s="41">
        <v>65624000</v>
      </c>
      <c r="G32" s="42">
        <v>24510000</v>
      </c>
      <c r="H32" s="43">
        <v>33696890</v>
      </c>
      <c r="I32" s="36">
        <f t="shared" si="0"/>
        <v>395.2931153472033</v>
      </c>
      <c r="J32" s="23">
        <f t="shared" si="1"/>
        <v>36.499105162001896</v>
      </c>
    </row>
    <row r="33" spans="1:11" ht="13" thickBot="1" x14ac:dyDescent="0.3">
      <c r="A33" s="9" t="s">
        <v>17</v>
      </c>
      <c r="B33" s="37" t="s">
        <v>41</v>
      </c>
      <c r="C33" s="57">
        <v>219322000</v>
      </c>
      <c r="D33" s="57">
        <v>190014569</v>
      </c>
      <c r="E33" s="57">
        <v>162423652</v>
      </c>
      <c r="F33" s="57">
        <v>184337128</v>
      </c>
      <c r="G33" s="58">
        <v>174487536</v>
      </c>
      <c r="H33" s="59">
        <v>186723004</v>
      </c>
      <c r="I33" s="38">
        <f t="shared" si="0"/>
        <v>13.491554789077153</v>
      </c>
      <c r="J33" s="39">
        <f t="shared" si="1"/>
        <v>4.7569514654292044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123714780</v>
      </c>
      <c r="D8" s="41">
        <v>126606429</v>
      </c>
      <c r="E8" s="41">
        <v>125058742</v>
      </c>
      <c r="F8" s="41">
        <v>132050520</v>
      </c>
      <c r="G8" s="42">
        <v>138124848</v>
      </c>
      <c r="H8" s="43">
        <v>144202332</v>
      </c>
      <c r="I8" s="22">
        <f>IF(($E8       =0),0,((($F8       /$E8       )-1)*100))</f>
        <v>5.5907950841213472</v>
      </c>
      <c r="J8" s="23">
        <f>IF(($E8       =0),0,(((($H8       /$E8       )^(1/3))-1)*100))</f>
        <v>4.8623073060185318</v>
      </c>
    </row>
    <row r="9" spans="1:11" x14ac:dyDescent="0.25">
      <c r="A9" s="3" t="s">
        <v>17</v>
      </c>
      <c r="B9" s="21" t="s">
        <v>20</v>
      </c>
      <c r="C9" s="41">
        <v>482269544</v>
      </c>
      <c r="D9" s="41">
        <v>552089631</v>
      </c>
      <c r="E9" s="41">
        <v>498020844</v>
      </c>
      <c r="F9" s="41">
        <v>636520488</v>
      </c>
      <c r="G9" s="42">
        <v>734111436</v>
      </c>
      <c r="H9" s="43">
        <v>846826968</v>
      </c>
      <c r="I9" s="22">
        <f>IF(($E9       =0),0,((($F9       /$E9       )-1)*100))</f>
        <v>27.810009494301411</v>
      </c>
      <c r="J9" s="23">
        <f>IF(($E9       =0),0,(((($H9       /$E9       )^(1/3))-1)*100))</f>
        <v>19.35731851757776</v>
      </c>
    </row>
    <row r="10" spans="1:11" x14ac:dyDescent="0.25">
      <c r="A10" s="3" t="s">
        <v>17</v>
      </c>
      <c r="B10" s="21" t="s">
        <v>21</v>
      </c>
      <c r="C10" s="41">
        <v>642360408</v>
      </c>
      <c r="D10" s="41">
        <v>786072486</v>
      </c>
      <c r="E10" s="41">
        <v>600053560</v>
      </c>
      <c r="F10" s="41">
        <v>786422316</v>
      </c>
      <c r="G10" s="42">
        <v>748724868</v>
      </c>
      <c r="H10" s="43">
        <v>776946252</v>
      </c>
      <c r="I10" s="22">
        <f t="shared" ref="I10:I33" si="0">IF(($E10      =0),0,((($F10      /$E10      )-1)*100))</f>
        <v>31.058686827889169</v>
      </c>
      <c r="J10" s="23">
        <f t="shared" ref="J10:J33" si="1">IF(($E10      =0),0,(((($H10      /$E10      )^(1/3))-1)*100))</f>
        <v>8.9934299544359941</v>
      </c>
    </row>
    <row r="11" spans="1:11" x14ac:dyDescent="0.25">
      <c r="A11" s="9" t="s">
        <v>17</v>
      </c>
      <c r="B11" s="24" t="s">
        <v>22</v>
      </c>
      <c r="C11" s="44">
        <v>1248344732</v>
      </c>
      <c r="D11" s="44">
        <v>1464768546</v>
      </c>
      <c r="E11" s="44">
        <v>1223133146</v>
      </c>
      <c r="F11" s="44">
        <v>1554993324</v>
      </c>
      <c r="G11" s="45">
        <v>1620961152</v>
      </c>
      <c r="H11" s="46">
        <v>1767975552</v>
      </c>
      <c r="I11" s="25">
        <f t="shared" si="0"/>
        <v>27.131974886403732</v>
      </c>
      <c r="J11" s="26">
        <f t="shared" si="1"/>
        <v>13.066558467387001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329105394</v>
      </c>
      <c r="D13" s="41">
        <v>377996921</v>
      </c>
      <c r="E13" s="41">
        <v>388992646</v>
      </c>
      <c r="F13" s="41">
        <v>400676844</v>
      </c>
      <c r="G13" s="42">
        <v>424717392</v>
      </c>
      <c r="H13" s="43">
        <v>450200580</v>
      </c>
      <c r="I13" s="22">
        <f t="shared" si="0"/>
        <v>3.0037066561921621</v>
      </c>
      <c r="J13" s="23">
        <f t="shared" si="1"/>
        <v>4.9916803299751011</v>
      </c>
    </row>
    <row r="14" spans="1:11" x14ac:dyDescent="0.25">
      <c r="A14" s="3" t="s">
        <v>17</v>
      </c>
      <c r="B14" s="21" t="s">
        <v>25</v>
      </c>
      <c r="C14" s="41">
        <v>77287176</v>
      </c>
      <c r="D14" s="41">
        <v>42287176</v>
      </c>
      <c r="E14" s="41">
        <v>54096117</v>
      </c>
      <c r="F14" s="41">
        <v>38231472</v>
      </c>
      <c r="G14" s="42">
        <v>38114112</v>
      </c>
      <c r="H14" s="43">
        <v>36884556</v>
      </c>
      <c r="I14" s="22">
        <f t="shared" si="0"/>
        <v>-29.326772196976727</v>
      </c>
      <c r="J14" s="23">
        <f t="shared" si="1"/>
        <v>-11.984433400561734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330000000</v>
      </c>
      <c r="D16" s="41">
        <v>373100000</v>
      </c>
      <c r="E16" s="41">
        <v>371860271</v>
      </c>
      <c r="F16" s="41">
        <v>415334916</v>
      </c>
      <c r="G16" s="42">
        <v>462350832</v>
      </c>
      <c r="H16" s="43">
        <v>514688952</v>
      </c>
      <c r="I16" s="22">
        <f t="shared" si="0"/>
        <v>11.691123895297761</v>
      </c>
      <c r="J16" s="23">
        <f t="shared" si="1"/>
        <v>11.443571446466771</v>
      </c>
    </row>
    <row r="17" spans="1:10" x14ac:dyDescent="0.25">
      <c r="A17" s="3" t="s">
        <v>17</v>
      </c>
      <c r="B17" s="21" t="s">
        <v>27</v>
      </c>
      <c r="C17" s="41">
        <v>452564214</v>
      </c>
      <c r="D17" s="41">
        <v>541213263</v>
      </c>
      <c r="E17" s="41">
        <v>482984880</v>
      </c>
      <c r="F17" s="41">
        <v>508119216</v>
      </c>
      <c r="G17" s="42">
        <v>513257556</v>
      </c>
      <c r="H17" s="43">
        <v>522377124</v>
      </c>
      <c r="I17" s="29">
        <f t="shared" si="0"/>
        <v>5.2039591798401563</v>
      </c>
      <c r="J17" s="30">
        <f t="shared" si="1"/>
        <v>2.6479321557057789</v>
      </c>
    </row>
    <row r="18" spans="1:10" x14ac:dyDescent="0.25">
      <c r="A18" s="3" t="s">
        <v>17</v>
      </c>
      <c r="B18" s="24" t="s">
        <v>28</v>
      </c>
      <c r="C18" s="44">
        <v>1188956784</v>
      </c>
      <c r="D18" s="44">
        <v>1334597360</v>
      </c>
      <c r="E18" s="44">
        <v>1297933914</v>
      </c>
      <c r="F18" s="44">
        <v>1362362448</v>
      </c>
      <c r="G18" s="45">
        <v>1438439892</v>
      </c>
      <c r="H18" s="46">
        <v>1524151212</v>
      </c>
      <c r="I18" s="25">
        <f t="shared" si="0"/>
        <v>4.9639302359734794</v>
      </c>
      <c r="J18" s="26">
        <f t="shared" si="1"/>
        <v>5.5014653615149012</v>
      </c>
    </row>
    <row r="19" spans="1:10" ht="23.25" customHeight="1" x14ac:dyDescent="0.25">
      <c r="A19" s="31" t="s">
        <v>17</v>
      </c>
      <c r="B19" s="32" t="s">
        <v>29</v>
      </c>
      <c r="C19" s="50">
        <v>59387948</v>
      </c>
      <c r="D19" s="50">
        <v>130171186</v>
      </c>
      <c r="E19" s="50">
        <v>-74800768</v>
      </c>
      <c r="F19" s="51">
        <v>192630876</v>
      </c>
      <c r="G19" s="52">
        <v>182521260</v>
      </c>
      <c r="H19" s="53">
        <v>243824340</v>
      </c>
      <c r="I19" s="33">
        <f t="shared" si="0"/>
        <v>-357.52526498123655</v>
      </c>
      <c r="J19" s="34">
        <f t="shared" si="1"/>
        <v>-248.2712674945796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201923508</v>
      </c>
      <c r="D23" s="41">
        <v>132735566</v>
      </c>
      <c r="E23" s="41">
        <v>115445372</v>
      </c>
      <c r="F23" s="41">
        <v>151137144</v>
      </c>
      <c r="G23" s="42">
        <v>154518924</v>
      </c>
      <c r="H23" s="43">
        <v>173901816</v>
      </c>
      <c r="I23" s="36">
        <f t="shared" si="0"/>
        <v>30.916589709633403</v>
      </c>
      <c r="J23" s="23">
        <f t="shared" si="1"/>
        <v>14.632878139157523</v>
      </c>
    </row>
    <row r="24" spans="1:10" x14ac:dyDescent="0.25">
      <c r="A24" s="9" t="s">
        <v>17</v>
      </c>
      <c r="B24" s="21" t="s">
        <v>33</v>
      </c>
      <c r="C24" s="41">
        <v>117996006</v>
      </c>
      <c r="D24" s="41">
        <v>113377265</v>
      </c>
      <c r="E24" s="41">
        <v>113483708</v>
      </c>
      <c r="F24" s="41">
        <v>121017672</v>
      </c>
      <c r="G24" s="42">
        <v>125187528</v>
      </c>
      <c r="H24" s="43">
        <v>131062104</v>
      </c>
      <c r="I24" s="36">
        <f t="shared" si="0"/>
        <v>6.6388066910890942</v>
      </c>
      <c r="J24" s="23">
        <f t="shared" si="1"/>
        <v>4.9174852865396135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319919514</v>
      </c>
      <c r="D26" s="44">
        <v>246112831</v>
      </c>
      <c r="E26" s="44">
        <v>228929080</v>
      </c>
      <c r="F26" s="44">
        <v>272154816</v>
      </c>
      <c r="G26" s="45">
        <v>279706452</v>
      </c>
      <c r="H26" s="46">
        <v>304963920</v>
      </c>
      <c r="I26" s="25">
        <f t="shared" si="0"/>
        <v>18.881714808795813</v>
      </c>
      <c r="J26" s="26">
        <f t="shared" si="1"/>
        <v>10.031195797167936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94022000</v>
      </c>
      <c r="D29" s="41">
        <v>47066911</v>
      </c>
      <c r="E29" s="41">
        <v>46850702</v>
      </c>
      <c r="F29" s="41">
        <v>56631012</v>
      </c>
      <c r="G29" s="42">
        <v>61575768</v>
      </c>
      <c r="H29" s="43">
        <v>96193740</v>
      </c>
      <c r="I29" s="36">
        <f t="shared" si="0"/>
        <v>20.875482292666604</v>
      </c>
      <c r="J29" s="23">
        <f t="shared" si="1"/>
        <v>27.099420154331845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172953510</v>
      </c>
      <c r="D31" s="41">
        <v>154929418</v>
      </c>
      <c r="E31" s="41">
        <v>154297321</v>
      </c>
      <c r="F31" s="41">
        <v>169417548</v>
      </c>
      <c r="G31" s="42">
        <v>159292656</v>
      </c>
      <c r="H31" s="43">
        <v>164894112</v>
      </c>
      <c r="I31" s="36">
        <f t="shared" si="0"/>
        <v>9.7994099327233251</v>
      </c>
      <c r="J31" s="23">
        <f t="shared" si="1"/>
        <v>2.238763298083879</v>
      </c>
    </row>
    <row r="32" spans="1:10" x14ac:dyDescent="0.25">
      <c r="A32" s="9" t="s">
        <v>17</v>
      </c>
      <c r="B32" s="21" t="s">
        <v>34</v>
      </c>
      <c r="C32" s="41">
        <v>52944004</v>
      </c>
      <c r="D32" s="41">
        <v>44116502</v>
      </c>
      <c r="E32" s="41">
        <v>34491659</v>
      </c>
      <c r="F32" s="41">
        <v>46106256</v>
      </c>
      <c r="G32" s="42">
        <v>58838028</v>
      </c>
      <c r="H32" s="43">
        <v>43876068</v>
      </c>
      <c r="I32" s="36">
        <f t="shared" si="0"/>
        <v>33.673639763167088</v>
      </c>
      <c r="J32" s="23">
        <f t="shared" si="1"/>
        <v>8.3522345863656042</v>
      </c>
    </row>
    <row r="33" spans="1:11" ht="13" thickBot="1" x14ac:dyDescent="0.3">
      <c r="A33" s="9" t="s">
        <v>17</v>
      </c>
      <c r="B33" s="37" t="s">
        <v>41</v>
      </c>
      <c r="C33" s="57">
        <v>319919514</v>
      </c>
      <c r="D33" s="57">
        <v>246112831</v>
      </c>
      <c r="E33" s="57">
        <v>235639682</v>
      </c>
      <c r="F33" s="57">
        <v>272154816</v>
      </c>
      <c r="G33" s="58">
        <v>279706452</v>
      </c>
      <c r="H33" s="59">
        <v>304963920</v>
      </c>
      <c r="I33" s="38">
        <f t="shared" si="0"/>
        <v>15.496173518007028</v>
      </c>
      <c r="J33" s="39">
        <f t="shared" si="1"/>
        <v>8.9766226855229725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37207540</v>
      </c>
      <c r="D8" s="41">
        <v>37205775</v>
      </c>
      <c r="E8" s="41">
        <v>39089746</v>
      </c>
      <c r="F8" s="41">
        <v>39066065</v>
      </c>
      <c r="G8" s="42">
        <v>41019367</v>
      </c>
      <c r="H8" s="43">
        <v>43070336</v>
      </c>
      <c r="I8" s="22">
        <f>IF(($E8       =0),0,((($F8       /$E8       )-1)*100))</f>
        <v>-6.0581104824775078E-2</v>
      </c>
      <c r="J8" s="23">
        <f>IF(($E8       =0),0,(((($H8       /$E8       )^(1/3))-1)*100))</f>
        <v>3.285289334217012</v>
      </c>
    </row>
    <row r="9" spans="1:11" x14ac:dyDescent="0.25">
      <c r="A9" s="3" t="s">
        <v>17</v>
      </c>
      <c r="B9" s="21" t="s">
        <v>20</v>
      </c>
      <c r="C9" s="41">
        <v>5942313</v>
      </c>
      <c r="D9" s="41">
        <v>5065058</v>
      </c>
      <c r="E9" s="41">
        <v>5683873</v>
      </c>
      <c r="F9" s="41">
        <v>5318310</v>
      </c>
      <c r="G9" s="42">
        <v>5584226</v>
      </c>
      <c r="H9" s="43">
        <v>5863438</v>
      </c>
      <c r="I9" s="22">
        <f>IF(($E9       =0),0,((($F9       /$E9       )-1)*100))</f>
        <v>-6.4315828309323582</v>
      </c>
      <c r="J9" s="23">
        <f>IF(($E9       =0),0,(((($H9       /$E9       )^(1/3))-1)*100))</f>
        <v>1.0421682825976664</v>
      </c>
    </row>
    <row r="10" spans="1:11" x14ac:dyDescent="0.25">
      <c r="A10" s="3" t="s">
        <v>17</v>
      </c>
      <c r="B10" s="21" t="s">
        <v>21</v>
      </c>
      <c r="C10" s="41">
        <v>576074330</v>
      </c>
      <c r="D10" s="41">
        <v>588349482</v>
      </c>
      <c r="E10" s="41">
        <v>558901718</v>
      </c>
      <c r="F10" s="41">
        <v>610964148</v>
      </c>
      <c r="G10" s="42">
        <v>569965105</v>
      </c>
      <c r="H10" s="43">
        <v>595987410</v>
      </c>
      <c r="I10" s="22">
        <f t="shared" ref="I10:I33" si="0">IF(($E10      =0),0,((($F10      /$E10      )-1)*100))</f>
        <v>9.3151315022438332</v>
      </c>
      <c r="J10" s="23">
        <f t="shared" ref="J10:J33" si="1">IF(($E10      =0),0,(((($H10      /$E10      )^(1/3))-1)*100))</f>
        <v>2.1646254091445272</v>
      </c>
    </row>
    <row r="11" spans="1:11" x14ac:dyDescent="0.25">
      <c r="A11" s="9" t="s">
        <v>17</v>
      </c>
      <c r="B11" s="24" t="s">
        <v>22</v>
      </c>
      <c r="C11" s="44">
        <v>619224183</v>
      </c>
      <c r="D11" s="44">
        <v>630620315</v>
      </c>
      <c r="E11" s="44">
        <v>603675337</v>
      </c>
      <c r="F11" s="44">
        <v>655348523</v>
      </c>
      <c r="G11" s="45">
        <v>616568698</v>
      </c>
      <c r="H11" s="46">
        <v>644921184</v>
      </c>
      <c r="I11" s="25">
        <f t="shared" si="0"/>
        <v>8.5597643025790759</v>
      </c>
      <c r="J11" s="26">
        <f t="shared" si="1"/>
        <v>2.2274991352597695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158534932</v>
      </c>
      <c r="D13" s="41">
        <v>155451102</v>
      </c>
      <c r="E13" s="41">
        <v>150657682</v>
      </c>
      <c r="F13" s="41">
        <v>173223540</v>
      </c>
      <c r="G13" s="42">
        <v>181884699</v>
      </c>
      <c r="H13" s="43">
        <v>190978942</v>
      </c>
      <c r="I13" s="22">
        <f t="shared" si="0"/>
        <v>14.978232573630068</v>
      </c>
      <c r="J13" s="23">
        <f t="shared" si="1"/>
        <v>8.2259484879513742</v>
      </c>
    </row>
    <row r="14" spans="1:11" x14ac:dyDescent="0.25">
      <c r="A14" s="3" t="s">
        <v>17</v>
      </c>
      <c r="B14" s="21" t="s">
        <v>25</v>
      </c>
      <c r="C14" s="41">
        <v>5896800</v>
      </c>
      <c r="D14" s="41">
        <v>32896800</v>
      </c>
      <c r="E14" s="41">
        <v>-22478528</v>
      </c>
      <c r="F14" s="41">
        <v>14041640</v>
      </c>
      <c r="G14" s="42">
        <v>14743721</v>
      </c>
      <c r="H14" s="43">
        <v>15480909</v>
      </c>
      <c r="I14" s="22">
        <f t="shared" si="0"/>
        <v>-162.46690174730304</v>
      </c>
      <c r="J14" s="23">
        <f t="shared" si="1"/>
        <v>-188.30992783414078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333692440</v>
      </c>
      <c r="D17" s="41">
        <v>412209125</v>
      </c>
      <c r="E17" s="41">
        <v>385026770</v>
      </c>
      <c r="F17" s="41">
        <v>358335287</v>
      </c>
      <c r="G17" s="42">
        <v>324896716</v>
      </c>
      <c r="H17" s="43">
        <v>363098029</v>
      </c>
      <c r="I17" s="29">
        <f t="shared" si="0"/>
        <v>-6.9323707024319337</v>
      </c>
      <c r="J17" s="30">
        <f t="shared" si="1"/>
        <v>-1.9356873863434765</v>
      </c>
    </row>
    <row r="18" spans="1:10" x14ac:dyDescent="0.25">
      <c r="A18" s="3" t="s">
        <v>17</v>
      </c>
      <c r="B18" s="24" t="s">
        <v>28</v>
      </c>
      <c r="C18" s="44">
        <v>498124172</v>
      </c>
      <c r="D18" s="44">
        <v>600557027</v>
      </c>
      <c r="E18" s="44">
        <v>513205924</v>
      </c>
      <c r="F18" s="44">
        <v>545600467</v>
      </c>
      <c r="G18" s="45">
        <v>521525136</v>
      </c>
      <c r="H18" s="46">
        <v>569557880</v>
      </c>
      <c r="I18" s="25">
        <f t="shared" si="0"/>
        <v>6.3121919457812092</v>
      </c>
      <c r="J18" s="26">
        <f t="shared" si="1"/>
        <v>3.5337794465331029</v>
      </c>
    </row>
    <row r="19" spans="1:10" ht="23.25" customHeight="1" x14ac:dyDescent="0.25">
      <c r="A19" s="31" t="s">
        <v>17</v>
      </c>
      <c r="B19" s="32" t="s">
        <v>29</v>
      </c>
      <c r="C19" s="50">
        <v>121100011</v>
      </c>
      <c r="D19" s="50">
        <v>30063288</v>
      </c>
      <c r="E19" s="50">
        <v>90469413</v>
      </c>
      <c r="F19" s="51">
        <v>109748056</v>
      </c>
      <c r="G19" s="52">
        <v>95043562</v>
      </c>
      <c r="H19" s="53">
        <v>75363304</v>
      </c>
      <c r="I19" s="33">
        <f t="shared" si="0"/>
        <v>21.309570119571795</v>
      </c>
      <c r="J19" s="34">
        <f t="shared" si="1"/>
        <v>-5.907995816967448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107565223</v>
      </c>
      <c r="D23" s="41">
        <v>136849563</v>
      </c>
      <c r="E23" s="41">
        <v>134903419</v>
      </c>
      <c r="F23" s="41">
        <v>115100000</v>
      </c>
      <c r="G23" s="42">
        <v>96443478</v>
      </c>
      <c r="H23" s="43">
        <v>82448289</v>
      </c>
      <c r="I23" s="36">
        <f t="shared" si="0"/>
        <v>-14.679701335071426</v>
      </c>
      <c r="J23" s="23">
        <f t="shared" si="1"/>
        <v>-15.136768812835976</v>
      </c>
    </row>
    <row r="24" spans="1:10" x14ac:dyDescent="0.25">
      <c r="A24" s="9" t="s">
        <v>17</v>
      </c>
      <c r="B24" s="21" t="s">
        <v>33</v>
      </c>
      <c r="C24" s="41">
        <v>98281741</v>
      </c>
      <c r="D24" s="41">
        <v>98281741</v>
      </c>
      <c r="E24" s="41">
        <v>111469644</v>
      </c>
      <c r="F24" s="41">
        <v>108519000</v>
      </c>
      <c r="G24" s="42">
        <v>117373000</v>
      </c>
      <c r="H24" s="43">
        <v>123000000</v>
      </c>
      <c r="I24" s="36">
        <f t="shared" si="0"/>
        <v>-2.6470381478925331</v>
      </c>
      <c r="J24" s="23">
        <f t="shared" si="1"/>
        <v>3.3354890335228982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205846964</v>
      </c>
      <c r="D26" s="44">
        <v>235131304</v>
      </c>
      <c r="E26" s="44">
        <v>246373063</v>
      </c>
      <c r="F26" s="44">
        <v>223619000</v>
      </c>
      <c r="G26" s="45">
        <v>213816478</v>
      </c>
      <c r="H26" s="46">
        <v>205448289</v>
      </c>
      <c r="I26" s="25">
        <f t="shared" si="0"/>
        <v>-9.2356131481792669</v>
      </c>
      <c r="J26" s="26">
        <f t="shared" si="1"/>
        <v>-5.8754090225777045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19482610</v>
      </c>
      <c r="D29" s="41">
        <v>18588980</v>
      </c>
      <c r="E29" s="41">
        <v>17448699</v>
      </c>
      <c r="F29" s="41">
        <v>9613000</v>
      </c>
      <c r="G29" s="42">
        <v>9500000</v>
      </c>
      <c r="H29" s="43">
        <v>9929000</v>
      </c>
      <c r="I29" s="36">
        <f t="shared" si="0"/>
        <v>-44.907067283354472</v>
      </c>
      <c r="J29" s="23">
        <f t="shared" si="1"/>
        <v>-17.133151998904594</v>
      </c>
    </row>
    <row r="30" spans="1:10" x14ac:dyDescent="0.25">
      <c r="A30" s="9" t="s">
        <v>17</v>
      </c>
      <c r="B30" s="21" t="s">
        <v>39</v>
      </c>
      <c r="C30" s="41">
        <v>260870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114973047</v>
      </c>
      <c r="D31" s="41">
        <v>143237386</v>
      </c>
      <c r="E31" s="41">
        <v>155712455</v>
      </c>
      <c r="F31" s="41">
        <v>135088833</v>
      </c>
      <c r="G31" s="42">
        <v>165373000</v>
      </c>
      <c r="H31" s="43">
        <v>156298531</v>
      </c>
      <c r="I31" s="36">
        <f t="shared" si="0"/>
        <v>-13.244683606073771</v>
      </c>
      <c r="J31" s="23">
        <f t="shared" si="1"/>
        <v>0.12530409248521224</v>
      </c>
    </row>
    <row r="32" spans="1:10" x14ac:dyDescent="0.25">
      <c r="A32" s="9" t="s">
        <v>17</v>
      </c>
      <c r="B32" s="21" t="s">
        <v>34</v>
      </c>
      <c r="C32" s="41">
        <v>71130437</v>
      </c>
      <c r="D32" s="41">
        <v>73304938</v>
      </c>
      <c r="E32" s="41">
        <v>73211909</v>
      </c>
      <c r="F32" s="41">
        <v>78417167</v>
      </c>
      <c r="G32" s="42">
        <v>39443478</v>
      </c>
      <c r="H32" s="43">
        <v>39135702</v>
      </c>
      <c r="I32" s="36">
        <f t="shared" si="0"/>
        <v>7.1098514860471695</v>
      </c>
      <c r="J32" s="23">
        <f t="shared" si="1"/>
        <v>-18.842162638911752</v>
      </c>
    </row>
    <row r="33" spans="1:11" ht="13" thickBot="1" x14ac:dyDescent="0.3">
      <c r="A33" s="9" t="s">
        <v>17</v>
      </c>
      <c r="B33" s="37" t="s">
        <v>41</v>
      </c>
      <c r="C33" s="57">
        <v>205846964</v>
      </c>
      <c r="D33" s="57">
        <v>235131304</v>
      </c>
      <c r="E33" s="57">
        <v>246373063</v>
      </c>
      <c r="F33" s="57">
        <v>223119000</v>
      </c>
      <c r="G33" s="58">
        <v>214316478</v>
      </c>
      <c r="H33" s="59">
        <v>205363233</v>
      </c>
      <c r="I33" s="38">
        <f t="shared" si="0"/>
        <v>-9.4385574124229663</v>
      </c>
      <c r="J33" s="39">
        <f t="shared" si="1"/>
        <v>-5.8884000714323426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179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460612858</v>
      </c>
      <c r="D9" s="41">
        <v>730086749</v>
      </c>
      <c r="E9" s="41">
        <v>353654483</v>
      </c>
      <c r="F9" s="41">
        <v>760792223</v>
      </c>
      <c r="G9" s="42">
        <v>795788665</v>
      </c>
      <c r="H9" s="43">
        <v>830803366</v>
      </c>
      <c r="I9" s="22">
        <f>IF(($E9       =0),0,((($F9       /$E9       )-1)*100))</f>
        <v>115.12302531734058</v>
      </c>
      <c r="J9" s="23">
        <f>IF(($E9       =0),0,(((($H9       /$E9       )^(1/3))-1)*100))</f>
        <v>32.935108157581027</v>
      </c>
    </row>
    <row r="10" spans="1:11" x14ac:dyDescent="0.25">
      <c r="A10" s="3" t="s">
        <v>17</v>
      </c>
      <c r="B10" s="21" t="s">
        <v>21</v>
      </c>
      <c r="C10" s="41">
        <v>1650225527</v>
      </c>
      <c r="D10" s="41">
        <v>1684350317</v>
      </c>
      <c r="E10" s="41">
        <v>1670754639</v>
      </c>
      <c r="F10" s="41">
        <v>1778239624</v>
      </c>
      <c r="G10" s="42">
        <v>1885959895</v>
      </c>
      <c r="H10" s="43">
        <v>1970911293</v>
      </c>
      <c r="I10" s="22">
        <f t="shared" ref="I10:I33" si="0">IF(($E10      =0),0,((($F10      /$E10      )-1)*100))</f>
        <v>6.4333195605749349</v>
      </c>
      <c r="J10" s="23">
        <f t="shared" ref="J10:J33" si="1">IF(($E10      =0),0,(((($H10      /$E10      )^(1/3))-1)*100))</f>
        <v>5.6618314496293287</v>
      </c>
    </row>
    <row r="11" spans="1:11" x14ac:dyDescent="0.25">
      <c r="A11" s="9" t="s">
        <v>17</v>
      </c>
      <c r="B11" s="24" t="s">
        <v>22</v>
      </c>
      <c r="C11" s="44">
        <v>2110838385</v>
      </c>
      <c r="D11" s="44">
        <v>2414437066</v>
      </c>
      <c r="E11" s="44">
        <v>2024409122</v>
      </c>
      <c r="F11" s="44">
        <v>2539031847</v>
      </c>
      <c r="G11" s="45">
        <v>2681748560</v>
      </c>
      <c r="H11" s="46">
        <v>2801714659</v>
      </c>
      <c r="I11" s="25">
        <f t="shared" si="0"/>
        <v>25.420885502214219</v>
      </c>
      <c r="J11" s="26">
        <f t="shared" si="1"/>
        <v>11.440197291467879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816340644</v>
      </c>
      <c r="D13" s="41">
        <v>816341336</v>
      </c>
      <c r="E13" s="41">
        <v>803338314</v>
      </c>
      <c r="F13" s="41">
        <v>808706896</v>
      </c>
      <c r="G13" s="42">
        <v>859009221</v>
      </c>
      <c r="H13" s="43">
        <v>904347352</v>
      </c>
      <c r="I13" s="22">
        <f t="shared" si="0"/>
        <v>0.66828407240637766</v>
      </c>
      <c r="J13" s="23">
        <f t="shared" si="1"/>
        <v>4.0268856813602927</v>
      </c>
    </row>
    <row r="14" spans="1:11" x14ac:dyDescent="0.25">
      <c r="A14" s="3" t="s">
        <v>17</v>
      </c>
      <c r="B14" s="21" t="s">
        <v>25</v>
      </c>
      <c r="C14" s="41">
        <v>200000000</v>
      </c>
      <c r="D14" s="41">
        <v>200000000</v>
      </c>
      <c r="E14" s="41">
        <v>0</v>
      </c>
      <c r="F14" s="41">
        <v>208600000</v>
      </c>
      <c r="G14" s="42">
        <v>218195600</v>
      </c>
      <c r="H14" s="43">
        <v>227796206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1085164520</v>
      </c>
      <c r="D17" s="41">
        <v>999858432</v>
      </c>
      <c r="E17" s="41">
        <v>694978803</v>
      </c>
      <c r="F17" s="41">
        <v>970921633</v>
      </c>
      <c r="G17" s="42">
        <v>1025741077</v>
      </c>
      <c r="H17" s="43">
        <v>1061874255</v>
      </c>
      <c r="I17" s="29">
        <f t="shared" si="0"/>
        <v>39.705215297048426</v>
      </c>
      <c r="J17" s="30">
        <f t="shared" si="1"/>
        <v>15.177375336720878</v>
      </c>
    </row>
    <row r="18" spans="1:10" x14ac:dyDescent="0.25">
      <c r="A18" s="3" t="s">
        <v>17</v>
      </c>
      <c r="B18" s="24" t="s">
        <v>28</v>
      </c>
      <c r="C18" s="44">
        <v>2101505164</v>
      </c>
      <c r="D18" s="44">
        <v>2016199768</v>
      </c>
      <c r="E18" s="44">
        <v>1498317117</v>
      </c>
      <c r="F18" s="44">
        <v>1988228529</v>
      </c>
      <c r="G18" s="45">
        <v>2102945898</v>
      </c>
      <c r="H18" s="46">
        <v>2194017813</v>
      </c>
      <c r="I18" s="25">
        <f t="shared" si="0"/>
        <v>32.697444782645448</v>
      </c>
      <c r="J18" s="26">
        <f t="shared" si="1"/>
        <v>13.556536005279863</v>
      </c>
    </row>
    <row r="19" spans="1:10" ht="23.25" customHeight="1" x14ac:dyDescent="0.25">
      <c r="A19" s="31" t="s">
        <v>17</v>
      </c>
      <c r="B19" s="32" t="s">
        <v>29</v>
      </c>
      <c r="C19" s="50">
        <v>9333221</v>
      </c>
      <c r="D19" s="50">
        <v>398237298</v>
      </c>
      <c r="E19" s="50">
        <v>526092005</v>
      </c>
      <c r="F19" s="51">
        <v>550803318</v>
      </c>
      <c r="G19" s="52">
        <v>578802662</v>
      </c>
      <c r="H19" s="53">
        <v>607696846</v>
      </c>
      <c r="I19" s="33">
        <f t="shared" si="0"/>
        <v>4.6971466521335881</v>
      </c>
      <c r="J19" s="34">
        <f t="shared" si="1"/>
        <v>4.9240615368671081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162038136</v>
      </c>
      <c r="D23" s="41">
        <v>141770648</v>
      </c>
      <c r="E23" s="41">
        <v>89854705</v>
      </c>
      <c r="F23" s="41">
        <v>118956424</v>
      </c>
      <c r="G23" s="42">
        <v>58887334</v>
      </c>
      <c r="H23" s="43">
        <v>57258189</v>
      </c>
      <c r="I23" s="36">
        <f t="shared" si="0"/>
        <v>32.387529400936764</v>
      </c>
      <c r="J23" s="23">
        <f t="shared" si="1"/>
        <v>-13.947083297674201</v>
      </c>
    </row>
    <row r="24" spans="1:10" x14ac:dyDescent="0.25">
      <c r="A24" s="9" t="s">
        <v>17</v>
      </c>
      <c r="B24" s="21" t="s">
        <v>33</v>
      </c>
      <c r="C24" s="41">
        <v>595580761</v>
      </c>
      <c r="D24" s="41">
        <v>616711364</v>
      </c>
      <c r="E24" s="41">
        <v>596368029</v>
      </c>
      <c r="F24" s="41">
        <v>667747599</v>
      </c>
      <c r="G24" s="42">
        <v>731992949</v>
      </c>
      <c r="H24" s="43">
        <v>760286148</v>
      </c>
      <c r="I24" s="36">
        <f t="shared" si="0"/>
        <v>11.969047052990156</v>
      </c>
      <c r="J24" s="23">
        <f t="shared" si="1"/>
        <v>8.4311943862515939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757618897</v>
      </c>
      <c r="D26" s="44">
        <v>758482012</v>
      </c>
      <c r="E26" s="44">
        <v>686222734</v>
      </c>
      <c r="F26" s="44">
        <v>786704023</v>
      </c>
      <c r="G26" s="45">
        <v>790880283</v>
      </c>
      <c r="H26" s="46">
        <v>817544337</v>
      </c>
      <c r="I26" s="25">
        <f t="shared" si="0"/>
        <v>14.642663966303404</v>
      </c>
      <c r="J26" s="26">
        <f t="shared" si="1"/>
        <v>6.0104645408705082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593978345</v>
      </c>
      <c r="D28" s="41">
        <v>613748055</v>
      </c>
      <c r="E28" s="41">
        <v>573495476</v>
      </c>
      <c r="F28" s="41">
        <v>714860392</v>
      </c>
      <c r="G28" s="42">
        <v>733059597</v>
      </c>
      <c r="H28" s="43">
        <v>778876713</v>
      </c>
      <c r="I28" s="36">
        <f t="shared" si="0"/>
        <v>24.649700288132692</v>
      </c>
      <c r="J28" s="23">
        <f t="shared" si="1"/>
        <v>10.742138994541484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163640552</v>
      </c>
      <c r="D32" s="41">
        <v>144733957</v>
      </c>
      <c r="E32" s="41">
        <v>112727258</v>
      </c>
      <c r="F32" s="41">
        <v>71843631</v>
      </c>
      <c r="G32" s="42">
        <v>57820686</v>
      </c>
      <c r="H32" s="43">
        <v>38667624</v>
      </c>
      <c r="I32" s="36">
        <f t="shared" si="0"/>
        <v>-36.267738367236788</v>
      </c>
      <c r="J32" s="23">
        <f t="shared" si="1"/>
        <v>-29.998687781394839</v>
      </c>
    </row>
    <row r="33" spans="1:11" ht="13" thickBot="1" x14ac:dyDescent="0.3">
      <c r="A33" s="9" t="s">
        <v>17</v>
      </c>
      <c r="B33" s="37" t="s">
        <v>41</v>
      </c>
      <c r="C33" s="57">
        <v>757618897</v>
      </c>
      <c r="D33" s="57">
        <v>758482012</v>
      </c>
      <c r="E33" s="57">
        <v>686222734</v>
      </c>
      <c r="F33" s="57">
        <v>786704023</v>
      </c>
      <c r="G33" s="58">
        <v>790880283</v>
      </c>
      <c r="H33" s="59">
        <v>817544337</v>
      </c>
      <c r="I33" s="38">
        <f t="shared" si="0"/>
        <v>14.642663966303404</v>
      </c>
      <c r="J33" s="39">
        <f t="shared" si="1"/>
        <v>6.0104645408705082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45948077</v>
      </c>
      <c r="D8" s="41">
        <v>45948077</v>
      </c>
      <c r="E8" s="41">
        <v>32003010</v>
      </c>
      <c r="F8" s="41">
        <v>54888248</v>
      </c>
      <c r="G8" s="42">
        <v>57413107</v>
      </c>
      <c r="H8" s="43">
        <v>59939291</v>
      </c>
      <c r="I8" s="22">
        <f>IF(($E8       =0),0,((($F8       /$E8       )-1)*100))</f>
        <v>71.509642374264189</v>
      </c>
      <c r="J8" s="23">
        <f>IF(($E8       =0),0,(((($H8       /$E8       )^(1/3))-1)*100))</f>
        <v>23.265135685963621</v>
      </c>
    </row>
    <row r="9" spans="1:11" x14ac:dyDescent="0.25">
      <c r="A9" s="3" t="s">
        <v>17</v>
      </c>
      <c r="B9" s="21" t="s">
        <v>20</v>
      </c>
      <c r="C9" s="41">
        <v>18107508</v>
      </c>
      <c r="D9" s="41">
        <v>18107510</v>
      </c>
      <c r="E9" s="41">
        <v>17928998</v>
      </c>
      <c r="F9" s="41">
        <v>17890828</v>
      </c>
      <c r="G9" s="42">
        <v>18661215</v>
      </c>
      <c r="H9" s="43">
        <v>19492689</v>
      </c>
      <c r="I9" s="22">
        <f>IF(($E9       =0),0,((($F9       /$E9       )-1)*100))</f>
        <v>-0.21289533302418784</v>
      </c>
      <c r="J9" s="23">
        <f>IF(($E9       =0),0,(((($H9       /$E9       )^(1/3))-1)*100))</f>
        <v>2.8265453254942452</v>
      </c>
    </row>
    <row r="10" spans="1:11" x14ac:dyDescent="0.25">
      <c r="A10" s="3" t="s">
        <v>17</v>
      </c>
      <c r="B10" s="21" t="s">
        <v>21</v>
      </c>
      <c r="C10" s="41">
        <v>82164810</v>
      </c>
      <c r="D10" s="41">
        <v>83071123</v>
      </c>
      <c r="E10" s="41">
        <v>75531300</v>
      </c>
      <c r="F10" s="41">
        <v>79550788</v>
      </c>
      <c r="G10" s="42">
        <v>77368424</v>
      </c>
      <c r="H10" s="43">
        <v>80755710</v>
      </c>
      <c r="I10" s="22">
        <f t="shared" ref="I10:I33" si="0">IF(($E10      =0),0,((($F10      /$E10      )-1)*100))</f>
        <v>5.3216189844475181</v>
      </c>
      <c r="J10" s="23">
        <f t="shared" ref="J10:J33" si="1">IF(($E10      =0),0,(((($H10      /$E10      )^(1/3))-1)*100))</f>
        <v>2.2544208740255867</v>
      </c>
    </row>
    <row r="11" spans="1:11" x14ac:dyDescent="0.25">
      <c r="A11" s="9" t="s">
        <v>17</v>
      </c>
      <c r="B11" s="24" t="s">
        <v>22</v>
      </c>
      <c r="C11" s="44">
        <v>146220395</v>
      </c>
      <c r="D11" s="44">
        <v>147126710</v>
      </c>
      <c r="E11" s="44">
        <v>125463308</v>
      </c>
      <c r="F11" s="44">
        <v>152329864</v>
      </c>
      <c r="G11" s="45">
        <v>153442746</v>
      </c>
      <c r="H11" s="46">
        <v>160187690</v>
      </c>
      <c r="I11" s="25">
        <f t="shared" si="0"/>
        <v>21.413875043052432</v>
      </c>
      <c r="J11" s="26">
        <f t="shared" si="1"/>
        <v>8.4852768244689116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51188009</v>
      </c>
      <c r="D13" s="41">
        <v>52658570</v>
      </c>
      <c r="E13" s="41">
        <v>52897162</v>
      </c>
      <c r="F13" s="41">
        <v>55678031</v>
      </c>
      <c r="G13" s="42">
        <v>67347759</v>
      </c>
      <c r="H13" s="43">
        <v>69022744</v>
      </c>
      <c r="I13" s="22">
        <f t="shared" si="0"/>
        <v>5.2571232460448369</v>
      </c>
      <c r="J13" s="23">
        <f t="shared" si="1"/>
        <v>9.2747821844024525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5000000</v>
      </c>
      <c r="G14" s="42">
        <v>0</v>
      </c>
      <c r="H14" s="43">
        <v>27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13112500</v>
      </c>
      <c r="D16" s="41">
        <v>16278660</v>
      </c>
      <c r="E16" s="41">
        <v>14596660</v>
      </c>
      <c r="F16" s="41">
        <v>15496520</v>
      </c>
      <c r="G16" s="42">
        <v>16193865</v>
      </c>
      <c r="H16" s="43">
        <v>16598712</v>
      </c>
      <c r="I16" s="22">
        <f t="shared" si="0"/>
        <v>6.1648349690956783</v>
      </c>
      <c r="J16" s="23">
        <f t="shared" si="1"/>
        <v>4.3775180780204037</v>
      </c>
    </row>
    <row r="17" spans="1:10" x14ac:dyDescent="0.25">
      <c r="A17" s="3" t="s">
        <v>17</v>
      </c>
      <c r="B17" s="21" t="s">
        <v>27</v>
      </c>
      <c r="C17" s="41">
        <v>61379073</v>
      </c>
      <c r="D17" s="41">
        <v>59400240</v>
      </c>
      <c r="E17" s="41">
        <v>50427570</v>
      </c>
      <c r="F17" s="41">
        <v>56793614</v>
      </c>
      <c r="G17" s="42">
        <v>59129936</v>
      </c>
      <c r="H17" s="43">
        <v>62101956</v>
      </c>
      <c r="I17" s="29">
        <f t="shared" si="0"/>
        <v>12.624133980677632</v>
      </c>
      <c r="J17" s="30">
        <f t="shared" si="1"/>
        <v>7.1878959723497671</v>
      </c>
    </row>
    <row r="18" spans="1:10" x14ac:dyDescent="0.25">
      <c r="A18" s="3" t="s">
        <v>17</v>
      </c>
      <c r="B18" s="24" t="s">
        <v>28</v>
      </c>
      <c r="C18" s="44">
        <v>125679582</v>
      </c>
      <c r="D18" s="44">
        <v>128337470</v>
      </c>
      <c r="E18" s="44">
        <v>117921392</v>
      </c>
      <c r="F18" s="44">
        <v>132968165</v>
      </c>
      <c r="G18" s="45">
        <v>142671560</v>
      </c>
      <c r="H18" s="46">
        <v>147723439</v>
      </c>
      <c r="I18" s="25">
        <f t="shared" si="0"/>
        <v>12.760002866994657</v>
      </c>
      <c r="J18" s="26">
        <f t="shared" si="1"/>
        <v>7.8000438314545173</v>
      </c>
    </row>
    <row r="19" spans="1:10" ht="23.25" customHeight="1" x14ac:dyDescent="0.25">
      <c r="A19" s="31" t="s">
        <v>17</v>
      </c>
      <c r="B19" s="32" t="s">
        <v>29</v>
      </c>
      <c r="C19" s="50">
        <v>20540813</v>
      </c>
      <c r="D19" s="50">
        <v>18789240</v>
      </c>
      <c r="E19" s="50">
        <v>7541916</v>
      </c>
      <c r="F19" s="51">
        <v>19361699</v>
      </c>
      <c r="G19" s="52">
        <v>10771186</v>
      </c>
      <c r="H19" s="53">
        <v>12464251</v>
      </c>
      <c r="I19" s="33">
        <f t="shared" si="0"/>
        <v>156.72122309503314</v>
      </c>
      <c r="J19" s="34">
        <f t="shared" si="1"/>
        <v>18.230129427137619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13817330</v>
      </c>
      <c r="D23" s="41">
        <v>15538120</v>
      </c>
      <c r="E23" s="41">
        <v>11134787</v>
      </c>
      <c r="F23" s="41">
        <v>11691440</v>
      </c>
      <c r="G23" s="42">
        <v>0</v>
      </c>
      <c r="H23" s="43">
        <v>46</v>
      </c>
      <c r="I23" s="36">
        <f t="shared" si="0"/>
        <v>4.9992245024534476</v>
      </c>
      <c r="J23" s="23">
        <f t="shared" si="1"/>
        <v>-98.395430106386954</v>
      </c>
    </row>
    <row r="24" spans="1:10" x14ac:dyDescent="0.25">
      <c r="A24" s="9" t="s">
        <v>17</v>
      </c>
      <c r="B24" s="21" t="s">
        <v>33</v>
      </c>
      <c r="C24" s="41">
        <v>42594985</v>
      </c>
      <c r="D24" s="41">
        <v>61851971</v>
      </c>
      <c r="E24" s="41">
        <v>32173988</v>
      </c>
      <c r="F24" s="41">
        <v>33585435</v>
      </c>
      <c r="G24" s="42">
        <v>16891224</v>
      </c>
      <c r="H24" s="43">
        <v>17496594</v>
      </c>
      <c r="I24" s="36">
        <f t="shared" si="0"/>
        <v>4.3869196445277536</v>
      </c>
      <c r="J24" s="23">
        <f t="shared" si="1"/>
        <v>-18.376313373942608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56412315</v>
      </c>
      <c r="D26" s="44">
        <v>77390091</v>
      </c>
      <c r="E26" s="44">
        <v>43308775</v>
      </c>
      <c r="F26" s="44">
        <v>45276875</v>
      </c>
      <c r="G26" s="45">
        <v>16891224</v>
      </c>
      <c r="H26" s="46">
        <v>17496640</v>
      </c>
      <c r="I26" s="25">
        <f t="shared" si="0"/>
        <v>4.544344650708787</v>
      </c>
      <c r="J26" s="26">
        <f t="shared" si="1"/>
        <v>-26.074730102336098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13</v>
      </c>
      <c r="D29" s="41">
        <v>13</v>
      </c>
      <c r="E29" s="41">
        <v>0</v>
      </c>
      <c r="F29" s="41">
        <v>8887563</v>
      </c>
      <c r="G29" s="42">
        <v>5702609</v>
      </c>
      <c r="H29" s="43">
        <v>5960015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42594966</v>
      </c>
      <c r="D31" s="41">
        <v>61851952</v>
      </c>
      <c r="E31" s="41">
        <v>32173988</v>
      </c>
      <c r="F31" s="41">
        <v>27227174</v>
      </c>
      <c r="G31" s="42">
        <v>11188615</v>
      </c>
      <c r="H31" s="43">
        <v>11536578</v>
      </c>
      <c r="I31" s="36">
        <f t="shared" si="0"/>
        <v>-15.375196882649423</v>
      </c>
      <c r="J31" s="23">
        <f t="shared" si="1"/>
        <v>-28.956551037326538</v>
      </c>
    </row>
    <row r="32" spans="1:10" x14ac:dyDescent="0.25">
      <c r="A32" s="9" t="s">
        <v>17</v>
      </c>
      <c r="B32" s="21" t="s">
        <v>34</v>
      </c>
      <c r="C32" s="41">
        <v>14150931</v>
      </c>
      <c r="D32" s="41">
        <v>15871721</v>
      </c>
      <c r="E32" s="41">
        <v>11134787</v>
      </c>
      <c r="F32" s="41">
        <v>9162138</v>
      </c>
      <c r="G32" s="42">
        <v>0</v>
      </c>
      <c r="H32" s="43">
        <v>54</v>
      </c>
      <c r="I32" s="36">
        <f t="shared" si="0"/>
        <v>-17.716091021768086</v>
      </c>
      <c r="J32" s="23">
        <f t="shared" si="1"/>
        <v>-98.307336554436745</v>
      </c>
    </row>
    <row r="33" spans="1:11" ht="13" thickBot="1" x14ac:dyDescent="0.3">
      <c r="A33" s="9" t="s">
        <v>17</v>
      </c>
      <c r="B33" s="37" t="s">
        <v>41</v>
      </c>
      <c r="C33" s="57">
        <v>56745910</v>
      </c>
      <c r="D33" s="57">
        <v>77723686</v>
      </c>
      <c r="E33" s="57">
        <v>43308775</v>
      </c>
      <c r="F33" s="57">
        <v>45276875</v>
      </c>
      <c r="G33" s="58">
        <v>16891224</v>
      </c>
      <c r="H33" s="59">
        <v>17496647</v>
      </c>
      <c r="I33" s="38">
        <f t="shared" si="0"/>
        <v>4.544344650708787</v>
      </c>
      <c r="J33" s="39">
        <f t="shared" si="1"/>
        <v>-26.074720243741901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34586407</v>
      </c>
      <c r="D8" s="41">
        <v>69755697</v>
      </c>
      <c r="E8" s="41">
        <v>10990906</v>
      </c>
      <c r="F8" s="41">
        <v>76395001</v>
      </c>
      <c r="G8" s="42">
        <v>79832777</v>
      </c>
      <c r="H8" s="43">
        <v>83828597</v>
      </c>
      <c r="I8" s="22">
        <f>IF(($E8       =0),0,((($F8       /$E8       )-1)*100))</f>
        <v>595.07464625755142</v>
      </c>
      <c r="J8" s="23">
        <f>IF(($E8       =0),0,(((($H8       /$E8       )^(1/3))-1)*100))</f>
        <v>96.842815398412057</v>
      </c>
    </row>
    <row r="9" spans="1:11" x14ac:dyDescent="0.25">
      <c r="A9" s="3" t="s">
        <v>17</v>
      </c>
      <c r="B9" s="21" t="s">
        <v>20</v>
      </c>
      <c r="C9" s="41">
        <v>57958333</v>
      </c>
      <c r="D9" s="41">
        <v>57758333</v>
      </c>
      <c r="E9" s="41">
        <v>44372236</v>
      </c>
      <c r="F9" s="41">
        <v>64573219</v>
      </c>
      <c r="G9" s="42">
        <v>67479014</v>
      </c>
      <c r="H9" s="43">
        <v>67165990</v>
      </c>
      <c r="I9" s="22">
        <f>IF(($E9       =0),0,((($F9       /$E9       )-1)*100))</f>
        <v>45.526177675607784</v>
      </c>
      <c r="J9" s="23">
        <f>IF(($E9       =0),0,(((($H9       /$E9       )^(1/3))-1)*100))</f>
        <v>14.818720278536478</v>
      </c>
    </row>
    <row r="10" spans="1:11" x14ac:dyDescent="0.25">
      <c r="A10" s="3" t="s">
        <v>17</v>
      </c>
      <c r="B10" s="21" t="s">
        <v>21</v>
      </c>
      <c r="C10" s="41">
        <v>273561499</v>
      </c>
      <c r="D10" s="41">
        <v>279561499</v>
      </c>
      <c r="E10" s="41">
        <v>274569145</v>
      </c>
      <c r="F10" s="41">
        <v>276243692</v>
      </c>
      <c r="G10" s="42">
        <v>274333395</v>
      </c>
      <c r="H10" s="43">
        <v>286150633</v>
      </c>
      <c r="I10" s="22">
        <f t="shared" ref="I10:I33" si="0">IF(($E10      =0),0,((($F10      /$E10      )-1)*100))</f>
        <v>0.60988171121703072</v>
      </c>
      <c r="J10" s="23">
        <f t="shared" ref="J10:J33" si="1">IF(($E10      =0),0,(((($H10      /$E10      )^(1/3))-1)*100))</f>
        <v>1.3867013120011151</v>
      </c>
    </row>
    <row r="11" spans="1:11" x14ac:dyDescent="0.25">
      <c r="A11" s="9" t="s">
        <v>17</v>
      </c>
      <c r="B11" s="24" t="s">
        <v>22</v>
      </c>
      <c r="C11" s="44">
        <v>366106239</v>
      </c>
      <c r="D11" s="44">
        <v>407075529</v>
      </c>
      <c r="E11" s="44">
        <v>329932287</v>
      </c>
      <c r="F11" s="44">
        <v>417211912</v>
      </c>
      <c r="G11" s="45">
        <v>421645186</v>
      </c>
      <c r="H11" s="46">
        <v>437145220</v>
      </c>
      <c r="I11" s="25">
        <f t="shared" si="0"/>
        <v>26.453799291246693</v>
      </c>
      <c r="J11" s="26">
        <f t="shared" si="1"/>
        <v>9.8332004625123481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140755081</v>
      </c>
      <c r="D13" s="41">
        <v>140755081</v>
      </c>
      <c r="E13" s="41">
        <v>116245087</v>
      </c>
      <c r="F13" s="41">
        <v>151448377</v>
      </c>
      <c r="G13" s="42">
        <v>155128555</v>
      </c>
      <c r="H13" s="43">
        <v>159006765</v>
      </c>
      <c r="I13" s="22">
        <f t="shared" si="0"/>
        <v>30.283679859949686</v>
      </c>
      <c r="J13" s="23">
        <f t="shared" si="1"/>
        <v>11.006139257997027</v>
      </c>
    </row>
    <row r="14" spans="1:11" x14ac:dyDescent="0.25">
      <c r="A14" s="3" t="s">
        <v>17</v>
      </c>
      <c r="B14" s="21" t="s">
        <v>25</v>
      </c>
      <c r="C14" s="41">
        <v>49170559</v>
      </c>
      <c r="D14" s="41">
        <v>49170559</v>
      </c>
      <c r="E14" s="41">
        <v>0</v>
      </c>
      <c r="F14" s="41">
        <v>17483213</v>
      </c>
      <c r="G14" s="42">
        <v>17049064</v>
      </c>
      <c r="H14" s="43">
        <v>22315601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61440000</v>
      </c>
      <c r="D16" s="41">
        <v>64440000</v>
      </c>
      <c r="E16" s="41">
        <v>66141939</v>
      </c>
      <c r="F16" s="41">
        <v>67275360</v>
      </c>
      <c r="G16" s="42">
        <v>70302752</v>
      </c>
      <c r="H16" s="43">
        <v>72060320</v>
      </c>
      <c r="I16" s="22">
        <f t="shared" si="0"/>
        <v>1.7136192514706883</v>
      </c>
      <c r="J16" s="23">
        <f t="shared" si="1"/>
        <v>2.8978786276846469</v>
      </c>
    </row>
    <row r="17" spans="1:10" x14ac:dyDescent="0.25">
      <c r="A17" s="3" t="s">
        <v>17</v>
      </c>
      <c r="B17" s="21" t="s">
        <v>27</v>
      </c>
      <c r="C17" s="41">
        <v>181536925</v>
      </c>
      <c r="D17" s="41">
        <v>172517243</v>
      </c>
      <c r="E17" s="41">
        <v>113804277</v>
      </c>
      <c r="F17" s="41">
        <v>164281284</v>
      </c>
      <c r="G17" s="42">
        <v>161564946</v>
      </c>
      <c r="H17" s="43">
        <v>165369294</v>
      </c>
      <c r="I17" s="29">
        <f t="shared" si="0"/>
        <v>44.354226686928477</v>
      </c>
      <c r="J17" s="30">
        <f t="shared" si="1"/>
        <v>13.265791127319225</v>
      </c>
    </row>
    <row r="18" spans="1:10" x14ac:dyDescent="0.25">
      <c r="A18" s="3" t="s">
        <v>17</v>
      </c>
      <c r="B18" s="24" t="s">
        <v>28</v>
      </c>
      <c r="C18" s="44">
        <v>432902565</v>
      </c>
      <c r="D18" s="44">
        <v>426882883</v>
      </c>
      <c r="E18" s="44">
        <v>296191303</v>
      </c>
      <c r="F18" s="44">
        <v>400488234</v>
      </c>
      <c r="G18" s="45">
        <v>404045317</v>
      </c>
      <c r="H18" s="46">
        <v>418751980</v>
      </c>
      <c r="I18" s="25">
        <f t="shared" si="0"/>
        <v>35.212691913509687</v>
      </c>
      <c r="J18" s="26">
        <f t="shared" si="1"/>
        <v>12.234968864333617</v>
      </c>
    </row>
    <row r="19" spans="1:10" ht="23.25" customHeight="1" x14ac:dyDescent="0.25">
      <c r="A19" s="31" t="s">
        <v>17</v>
      </c>
      <c r="B19" s="32" t="s">
        <v>29</v>
      </c>
      <c r="C19" s="50">
        <v>-66796326</v>
      </c>
      <c r="D19" s="50">
        <v>-19807354</v>
      </c>
      <c r="E19" s="50">
        <v>33740984</v>
      </c>
      <c r="F19" s="51">
        <v>16723678</v>
      </c>
      <c r="G19" s="52">
        <v>17599869</v>
      </c>
      <c r="H19" s="53">
        <v>18393240</v>
      </c>
      <c r="I19" s="33">
        <f t="shared" si="0"/>
        <v>-50.435120682905989</v>
      </c>
      <c r="J19" s="34">
        <f t="shared" si="1"/>
        <v>-18.310388385482867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9123531</v>
      </c>
      <c r="D23" s="41">
        <v>20330754</v>
      </c>
      <c r="E23" s="41">
        <v>13104388</v>
      </c>
      <c r="F23" s="41">
        <v>19400000</v>
      </c>
      <c r="G23" s="42">
        <v>17600000</v>
      </c>
      <c r="H23" s="43">
        <v>18393400</v>
      </c>
      <c r="I23" s="36">
        <f t="shared" si="0"/>
        <v>48.04201462899298</v>
      </c>
      <c r="J23" s="23">
        <f t="shared" si="1"/>
        <v>11.964864121523334</v>
      </c>
    </row>
    <row r="24" spans="1:10" x14ac:dyDescent="0.25">
      <c r="A24" s="9" t="s">
        <v>17</v>
      </c>
      <c r="B24" s="21" t="s">
        <v>33</v>
      </c>
      <c r="C24" s="41">
        <v>65785000</v>
      </c>
      <c r="D24" s="41">
        <v>125178416</v>
      </c>
      <c r="E24" s="41">
        <v>96960491</v>
      </c>
      <c r="F24" s="41">
        <v>67564800</v>
      </c>
      <c r="G24" s="42">
        <v>75105000</v>
      </c>
      <c r="H24" s="43">
        <v>78484000</v>
      </c>
      <c r="I24" s="36">
        <f t="shared" si="0"/>
        <v>-30.317184553036146</v>
      </c>
      <c r="J24" s="23">
        <f t="shared" si="1"/>
        <v>-6.8043930650036444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74908531</v>
      </c>
      <c r="D26" s="44">
        <v>145509170</v>
      </c>
      <c r="E26" s="44">
        <v>110064879</v>
      </c>
      <c r="F26" s="44">
        <v>86964800</v>
      </c>
      <c r="G26" s="45">
        <v>92705000</v>
      </c>
      <c r="H26" s="46">
        <v>96877400</v>
      </c>
      <c r="I26" s="25">
        <f t="shared" si="0"/>
        <v>-20.98769308600248</v>
      </c>
      <c r="J26" s="26">
        <f t="shared" si="1"/>
        <v>-4.1649063901502466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2973531</v>
      </c>
      <c r="D29" s="41">
        <v>23911932</v>
      </c>
      <c r="E29" s="41">
        <v>15578132</v>
      </c>
      <c r="F29" s="41">
        <v>3000000</v>
      </c>
      <c r="G29" s="42">
        <v>17100000</v>
      </c>
      <c r="H29" s="43">
        <v>17871400</v>
      </c>
      <c r="I29" s="36">
        <f t="shared" si="0"/>
        <v>-80.742235333479002</v>
      </c>
      <c r="J29" s="23">
        <f t="shared" si="1"/>
        <v>4.684182353942834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55492144</v>
      </c>
      <c r="D31" s="41">
        <v>109739708</v>
      </c>
      <c r="E31" s="41">
        <v>84928073</v>
      </c>
      <c r="F31" s="41">
        <v>59610396</v>
      </c>
      <c r="G31" s="42">
        <v>59105000</v>
      </c>
      <c r="H31" s="43">
        <v>61761000</v>
      </c>
      <c r="I31" s="36">
        <f t="shared" si="0"/>
        <v>-29.810728191136516</v>
      </c>
      <c r="J31" s="23">
        <f t="shared" si="1"/>
        <v>-10.073501589617583</v>
      </c>
    </row>
    <row r="32" spans="1:10" x14ac:dyDescent="0.25">
      <c r="A32" s="9" t="s">
        <v>17</v>
      </c>
      <c r="B32" s="21" t="s">
        <v>34</v>
      </c>
      <c r="C32" s="41">
        <v>16442856</v>
      </c>
      <c r="D32" s="41">
        <v>11857530</v>
      </c>
      <c r="E32" s="41">
        <v>9558674</v>
      </c>
      <c r="F32" s="41">
        <v>24354404</v>
      </c>
      <c r="G32" s="42">
        <v>16500000</v>
      </c>
      <c r="H32" s="43">
        <v>17245000</v>
      </c>
      <c r="I32" s="36">
        <f t="shared" si="0"/>
        <v>154.78851983026098</v>
      </c>
      <c r="J32" s="23">
        <f t="shared" si="1"/>
        <v>21.736791001924249</v>
      </c>
    </row>
    <row r="33" spans="1:11" ht="13" thickBot="1" x14ac:dyDescent="0.3">
      <c r="A33" s="9" t="s">
        <v>17</v>
      </c>
      <c r="B33" s="37" t="s">
        <v>41</v>
      </c>
      <c r="C33" s="57">
        <v>74908531</v>
      </c>
      <c r="D33" s="57">
        <v>145509170</v>
      </c>
      <c r="E33" s="57">
        <v>110064879</v>
      </c>
      <c r="F33" s="57">
        <v>86964800</v>
      </c>
      <c r="G33" s="58">
        <v>92705000</v>
      </c>
      <c r="H33" s="59">
        <v>96877400</v>
      </c>
      <c r="I33" s="38">
        <f t="shared" si="0"/>
        <v>-20.98769308600248</v>
      </c>
      <c r="J33" s="39">
        <f t="shared" si="1"/>
        <v>-4.1649063901502466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34686195</v>
      </c>
      <c r="D8" s="41">
        <v>36686195</v>
      </c>
      <c r="E8" s="41">
        <v>29864221</v>
      </c>
      <c r="F8" s="41">
        <v>39267857</v>
      </c>
      <c r="G8" s="42">
        <v>41074179</v>
      </c>
      <c r="H8" s="43">
        <v>42881440</v>
      </c>
      <c r="I8" s="22">
        <f>IF(($E8       =0),0,((($F8       /$E8       )-1)*100))</f>
        <v>31.487966821568868</v>
      </c>
      <c r="J8" s="23">
        <f>IF(($E8       =0),0,(((($H8       /$E8       )^(1/3))-1)*100))</f>
        <v>12.816526307544528</v>
      </c>
    </row>
    <row r="9" spans="1:11" x14ac:dyDescent="0.25">
      <c r="A9" s="3" t="s">
        <v>17</v>
      </c>
      <c r="B9" s="21" t="s">
        <v>20</v>
      </c>
      <c r="C9" s="41">
        <v>18384495</v>
      </c>
      <c r="D9" s="41">
        <v>18384495</v>
      </c>
      <c r="E9" s="41">
        <v>11964353</v>
      </c>
      <c r="F9" s="41">
        <v>15186304</v>
      </c>
      <c r="G9" s="42">
        <v>15884875</v>
      </c>
      <c r="H9" s="43">
        <v>16583810</v>
      </c>
      <c r="I9" s="22">
        <f>IF(($E9       =0),0,((($F9       /$E9       )-1)*100))</f>
        <v>26.929588252703685</v>
      </c>
      <c r="J9" s="23">
        <f>IF(($E9       =0),0,(((($H9       /$E9       )^(1/3))-1)*100))</f>
        <v>11.497474850596623</v>
      </c>
    </row>
    <row r="10" spans="1:11" x14ac:dyDescent="0.25">
      <c r="A10" s="3" t="s">
        <v>17</v>
      </c>
      <c r="B10" s="21" t="s">
        <v>21</v>
      </c>
      <c r="C10" s="41">
        <v>264722374</v>
      </c>
      <c r="D10" s="41">
        <v>262722374</v>
      </c>
      <c r="E10" s="41">
        <v>238699717</v>
      </c>
      <c r="F10" s="41">
        <v>243165394</v>
      </c>
      <c r="G10" s="42">
        <v>235125370</v>
      </c>
      <c r="H10" s="43">
        <v>246603578</v>
      </c>
      <c r="I10" s="22">
        <f t="shared" ref="I10:I33" si="0">IF(($E10      =0),0,((($F10      /$E10      )-1)*100))</f>
        <v>1.8708346436791201</v>
      </c>
      <c r="J10" s="23">
        <f t="shared" ref="J10:J33" si="1">IF(($E10      =0),0,(((($H10      /$E10      )^(1/3))-1)*100))</f>
        <v>1.0917752457124674</v>
      </c>
    </row>
    <row r="11" spans="1:11" x14ac:dyDescent="0.25">
      <c r="A11" s="9" t="s">
        <v>17</v>
      </c>
      <c r="B11" s="24" t="s">
        <v>22</v>
      </c>
      <c r="C11" s="44">
        <v>317793064</v>
      </c>
      <c r="D11" s="44">
        <v>317793064</v>
      </c>
      <c r="E11" s="44">
        <v>280528291</v>
      </c>
      <c r="F11" s="44">
        <v>297619555</v>
      </c>
      <c r="G11" s="45">
        <v>292084424</v>
      </c>
      <c r="H11" s="46">
        <v>306068828</v>
      </c>
      <c r="I11" s="25">
        <f t="shared" si="0"/>
        <v>6.0925277586352244</v>
      </c>
      <c r="J11" s="26">
        <f t="shared" si="1"/>
        <v>2.9471065708725597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121490855</v>
      </c>
      <c r="D13" s="41">
        <v>119539415</v>
      </c>
      <c r="E13" s="41">
        <v>114667263</v>
      </c>
      <c r="F13" s="41">
        <v>121240320</v>
      </c>
      <c r="G13" s="42">
        <v>126805609</v>
      </c>
      <c r="H13" s="43">
        <v>129963254</v>
      </c>
      <c r="I13" s="22">
        <f t="shared" si="0"/>
        <v>5.7322873399358931</v>
      </c>
      <c r="J13" s="23">
        <f t="shared" si="1"/>
        <v>4.2622381259015851</v>
      </c>
    </row>
    <row r="14" spans="1:11" x14ac:dyDescent="0.25">
      <c r="A14" s="3" t="s">
        <v>17</v>
      </c>
      <c r="B14" s="21" t="s">
        <v>25</v>
      </c>
      <c r="C14" s="41">
        <v>2558671</v>
      </c>
      <c r="D14" s="41">
        <v>2558671</v>
      </c>
      <c r="E14" s="41">
        <v>0</v>
      </c>
      <c r="F14" s="41">
        <v>2359253</v>
      </c>
      <c r="G14" s="42">
        <v>2465420</v>
      </c>
      <c r="H14" s="43">
        <v>2527054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14458633</v>
      </c>
      <c r="D16" s="41">
        <v>16458633</v>
      </c>
      <c r="E16" s="41">
        <v>16015295</v>
      </c>
      <c r="F16" s="41">
        <v>15182813</v>
      </c>
      <c r="G16" s="42">
        <v>15866040</v>
      </c>
      <c r="H16" s="43">
        <v>16262691</v>
      </c>
      <c r="I16" s="22">
        <f t="shared" si="0"/>
        <v>-5.1980434952962113</v>
      </c>
      <c r="J16" s="23">
        <f t="shared" si="1"/>
        <v>0.51228724207621479</v>
      </c>
    </row>
    <row r="17" spans="1:10" x14ac:dyDescent="0.25">
      <c r="A17" s="3" t="s">
        <v>17</v>
      </c>
      <c r="B17" s="21" t="s">
        <v>27</v>
      </c>
      <c r="C17" s="41">
        <v>157724903</v>
      </c>
      <c r="D17" s="41">
        <v>157772939</v>
      </c>
      <c r="E17" s="41">
        <v>130019173</v>
      </c>
      <c r="F17" s="41">
        <v>146528658</v>
      </c>
      <c r="G17" s="42">
        <v>132256233</v>
      </c>
      <c r="H17" s="43">
        <v>137624980</v>
      </c>
      <c r="I17" s="29">
        <f t="shared" si="0"/>
        <v>12.697731126162438</v>
      </c>
      <c r="J17" s="30">
        <f t="shared" si="1"/>
        <v>1.9130869334902156</v>
      </c>
    </row>
    <row r="18" spans="1:10" x14ac:dyDescent="0.25">
      <c r="A18" s="3" t="s">
        <v>17</v>
      </c>
      <c r="B18" s="24" t="s">
        <v>28</v>
      </c>
      <c r="C18" s="44">
        <v>296233062</v>
      </c>
      <c r="D18" s="44">
        <v>296329658</v>
      </c>
      <c r="E18" s="44">
        <v>260701731</v>
      </c>
      <c r="F18" s="44">
        <v>285311044</v>
      </c>
      <c r="G18" s="45">
        <v>277393302</v>
      </c>
      <c r="H18" s="46">
        <v>286377979</v>
      </c>
      <c r="I18" s="25">
        <f t="shared" si="0"/>
        <v>9.4396431146059445</v>
      </c>
      <c r="J18" s="26">
        <f t="shared" si="1"/>
        <v>3.1807233956369974</v>
      </c>
    </row>
    <row r="19" spans="1:10" ht="23.25" customHeight="1" x14ac:dyDescent="0.25">
      <c r="A19" s="31" t="s">
        <v>17</v>
      </c>
      <c r="B19" s="32" t="s">
        <v>29</v>
      </c>
      <c r="C19" s="50">
        <v>21560002</v>
      </c>
      <c r="D19" s="50">
        <v>21463406</v>
      </c>
      <c r="E19" s="50">
        <v>19826560</v>
      </c>
      <c r="F19" s="51">
        <v>12308511</v>
      </c>
      <c r="G19" s="52">
        <v>14691122</v>
      </c>
      <c r="H19" s="53">
        <v>19690849</v>
      </c>
      <c r="I19" s="33">
        <f t="shared" si="0"/>
        <v>-37.91907925530198</v>
      </c>
      <c r="J19" s="34">
        <f t="shared" si="1"/>
        <v>-0.22868621021416846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21560000</v>
      </c>
      <c r="D23" s="41">
        <v>21463404</v>
      </c>
      <c r="E23" s="41">
        <v>19119729</v>
      </c>
      <c r="F23" s="41">
        <v>12308800</v>
      </c>
      <c r="G23" s="42">
        <v>2987446</v>
      </c>
      <c r="H23" s="43">
        <v>14913826</v>
      </c>
      <c r="I23" s="36">
        <f t="shared" si="0"/>
        <v>-35.622518499085423</v>
      </c>
      <c r="J23" s="23">
        <f t="shared" si="1"/>
        <v>-7.9474592865125926</v>
      </c>
    </row>
    <row r="24" spans="1:10" x14ac:dyDescent="0.25">
      <c r="A24" s="9" t="s">
        <v>17</v>
      </c>
      <c r="B24" s="21" t="s">
        <v>33</v>
      </c>
      <c r="C24" s="41">
        <v>38779000</v>
      </c>
      <c r="D24" s="41">
        <v>38779000</v>
      </c>
      <c r="E24" s="41">
        <v>32564109</v>
      </c>
      <c r="F24" s="41">
        <v>52088000</v>
      </c>
      <c r="G24" s="42">
        <v>55820100</v>
      </c>
      <c r="H24" s="43">
        <v>50826760</v>
      </c>
      <c r="I24" s="36">
        <f t="shared" si="0"/>
        <v>59.955243977349411</v>
      </c>
      <c r="J24" s="23">
        <f t="shared" si="1"/>
        <v>15.998153342139609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60339000</v>
      </c>
      <c r="D26" s="44">
        <v>60242404</v>
      </c>
      <c r="E26" s="44">
        <v>51683838</v>
      </c>
      <c r="F26" s="44">
        <v>64396800</v>
      </c>
      <c r="G26" s="45">
        <v>58807546</v>
      </c>
      <c r="H26" s="46">
        <v>65740586</v>
      </c>
      <c r="I26" s="25">
        <f t="shared" si="0"/>
        <v>24.597557944516435</v>
      </c>
      <c r="J26" s="26">
        <f t="shared" si="1"/>
        <v>8.3493403200408665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3000000</v>
      </c>
      <c r="D29" s="41">
        <v>2031498</v>
      </c>
      <c r="E29" s="41">
        <v>1766520</v>
      </c>
      <c r="F29" s="41">
        <v>3600000</v>
      </c>
      <c r="G29" s="42">
        <v>0</v>
      </c>
      <c r="H29" s="43">
        <v>11851693</v>
      </c>
      <c r="I29" s="36">
        <f t="shared" si="0"/>
        <v>103.79050336254329</v>
      </c>
      <c r="J29" s="23">
        <f t="shared" si="1"/>
        <v>88.605322641521383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13326182</v>
      </c>
      <c r="D31" s="41">
        <v>12174980</v>
      </c>
      <c r="E31" s="41">
        <v>9432235</v>
      </c>
      <c r="F31" s="41">
        <v>21803670</v>
      </c>
      <c r="G31" s="42">
        <v>44116100</v>
      </c>
      <c r="H31" s="43">
        <v>46049350</v>
      </c>
      <c r="I31" s="36">
        <f t="shared" si="0"/>
        <v>131.16122530874179</v>
      </c>
      <c r="J31" s="23">
        <f t="shared" si="1"/>
        <v>69.643138004153471</v>
      </c>
    </row>
    <row r="32" spans="1:10" x14ac:dyDescent="0.25">
      <c r="A32" s="9" t="s">
        <v>17</v>
      </c>
      <c r="B32" s="21" t="s">
        <v>34</v>
      </c>
      <c r="C32" s="41">
        <v>44012818</v>
      </c>
      <c r="D32" s="41">
        <v>46035926</v>
      </c>
      <c r="E32" s="41">
        <v>40485083</v>
      </c>
      <c r="F32" s="41">
        <v>38993130</v>
      </c>
      <c r="G32" s="42">
        <v>14691446</v>
      </c>
      <c r="H32" s="43">
        <v>7839543</v>
      </c>
      <c r="I32" s="36">
        <f t="shared" si="0"/>
        <v>-3.685191901422058</v>
      </c>
      <c r="J32" s="23">
        <f t="shared" si="1"/>
        <v>-42.14619809621383</v>
      </c>
    </row>
    <row r="33" spans="1:11" ht="13" thickBot="1" x14ac:dyDescent="0.3">
      <c r="A33" s="9" t="s">
        <v>17</v>
      </c>
      <c r="B33" s="37" t="s">
        <v>41</v>
      </c>
      <c r="C33" s="57">
        <v>60339000</v>
      </c>
      <c r="D33" s="57">
        <v>60242404</v>
      </c>
      <c r="E33" s="57">
        <v>51683838</v>
      </c>
      <c r="F33" s="57">
        <v>64396800</v>
      </c>
      <c r="G33" s="58">
        <v>58807546</v>
      </c>
      <c r="H33" s="59">
        <v>65740586</v>
      </c>
      <c r="I33" s="38">
        <f t="shared" si="0"/>
        <v>24.597557944516435</v>
      </c>
      <c r="J33" s="39">
        <f t="shared" si="1"/>
        <v>8.3493403200408665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641115726</v>
      </c>
      <c r="D8" s="41">
        <v>641115726</v>
      </c>
      <c r="E8" s="41">
        <v>704137502</v>
      </c>
      <c r="F8" s="41">
        <v>669774047</v>
      </c>
      <c r="G8" s="42">
        <v>710630289</v>
      </c>
      <c r="H8" s="43">
        <v>755755312</v>
      </c>
      <c r="I8" s="22">
        <f>IF(($E8       =0),0,((($F8       /$E8       )-1)*100))</f>
        <v>-4.8802194035107664</v>
      </c>
      <c r="J8" s="23">
        <f>IF(($E8       =0),0,(((($H8       /$E8       )^(1/3))-1)*100))</f>
        <v>2.3861574843095923</v>
      </c>
    </row>
    <row r="9" spans="1:11" x14ac:dyDescent="0.25">
      <c r="A9" s="3" t="s">
        <v>17</v>
      </c>
      <c r="B9" s="21" t="s">
        <v>20</v>
      </c>
      <c r="C9" s="41">
        <v>2673162586</v>
      </c>
      <c r="D9" s="41">
        <v>2663810117</v>
      </c>
      <c r="E9" s="41">
        <v>2164318547</v>
      </c>
      <c r="F9" s="41">
        <v>2975536997</v>
      </c>
      <c r="G9" s="42">
        <v>3327950034</v>
      </c>
      <c r="H9" s="43">
        <v>3731745965</v>
      </c>
      <c r="I9" s="22">
        <f>IF(($E9       =0),0,((($F9       /$E9       )-1)*100))</f>
        <v>37.481471991470208</v>
      </c>
      <c r="J9" s="23">
        <f>IF(($E9       =0),0,(((($H9       /$E9       )^(1/3))-1)*100))</f>
        <v>19.912271598263743</v>
      </c>
    </row>
    <row r="10" spans="1:11" x14ac:dyDescent="0.25">
      <c r="A10" s="3" t="s">
        <v>17</v>
      </c>
      <c r="B10" s="21" t="s">
        <v>21</v>
      </c>
      <c r="C10" s="41">
        <v>1988232766</v>
      </c>
      <c r="D10" s="41">
        <v>2071779988</v>
      </c>
      <c r="E10" s="41">
        <v>2036700594</v>
      </c>
      <c r="F10" s="41">
        <v>2205668223</v>
      </c>
      <c r="G10" s="42">
        <v>2221093944</v>
      </c>
      <c r="H10" s="43">
        <v>2298119935</v>
      </c>
      <c r="I10" s="22">
        <f t="shared" ref="I10:I33" si="0">IF(($E10      =0),0,((($F10      /$E10      )-1)*100))</f>
        <v>8.2961447302450253</v>
      </c>
      <c r="J10" s="23">
        <f t="shared" ref="J10:J33" si="1">IF(($E10      =0),0,(((($H10      /$E10      )^(1/3))-1)*100))</f>
        <v>4.1074558243209713</v>
      </c>
    </row>
    <row r="11" spans="1:11" x14ac:dyDescent="0.25">
      <c r="A11" s="9" t="s">
        <v>17</v>
      </c>
      <c r="B11" s="24" t="s">
        <v>22</v>
      </c>
      <c r="C11" s="44">
        <v>5302511078</v>
      </c>
      <c r="D11" s="44">
        <v>5376705831</v>
      </c>
      <c r="E11" s="44">
        <v>4905156643</v>
      </c>
      <c r="F11" s="44">
        <v>5850979267</v>
      </c>
      <c r="G11" s="45">
        <v>6259674267</v>
      </c>
      <c r="H11" s="46">
        <v>6785621212</v>
      </c>
      <c r="I11" s="25">
        <f t="shared" si="0"/>
        <v>19.282210392806821</v>
      </c>
      <c r="J11" s="26">
        <f t="shared" si="1"/>
        <v>11.424042467873985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1341146666</v>
      </c>
      <c r="D13" s="41">
        <v>1202373959</v>
      </c>
      <c r="E13" s="41">
        <v>1085811729</v>
      </c>
      <c r="F13" s="41">
        <v>1374636730</v>
      </c>
      <c r="G13" s="42">
        <v>1448204546</v>
      </c>
      <c r="H13" s="43">
        <v>1527861157</v>
      </c>
      <c r="I13" s="22">
        <f t="shared" si="0"/>
        <v>26.599915370779726</v>
      </c>
      <c r="J13" s="23">
        <f t="shared" si="1"/>
        <v>12.058065402645601</v>
      </c>
    </row>
    <row r="14" spans="1:11" x14ac:dyDescent="0.25">
      <c r="A14" s="3" t="s">
        <v>17</v>
      </c>
      <c r="B14" s="21" t="s">
        <v>25</v>
      </c>
      <c r="C14" s="41">
        <v>162446864</v>
      </c>
      <c r="D14" s="41">
        <v>266827645</v>
      </c>
      <c r="E14" s="41">
        <v>0</v>
      </c>
      <c r="F14" s="41">
        <v>280169063</v>
      </c>
      <c r="G14" s="42">
        <v>295578300</v>
      </c>
      <c r="H14" s="43">
        <v>312130708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1303666190</v>
      </c>
      <c r="D16" s="41">
        <v>1303666190</v>
      </c>
      <c r="E16" s="41">
        <v>1186442906</v>
      </c>
      <c r="F16" s="41">
        <v>1469753263</v>
      </c>
      <c r="G16" s="42">
        <v>1550589692</v>
      </c>
      <c r="H16" s="43">
        <v>1637422715</v>
      </c>
      <c r="I16" s="22">
        <f t="shared" si="0"/>
        <v>23.878970961625011</v>
      </c>
      <c r="J16" s="23">
        <f t="shared" si="1"/>
        <v>11.336608787741852</v>
      </c>
    </row>
    <row r="17" spans="1:10" x14ac:dyDescent="0.25">
      <c r="A17" s="3" t="s">
        <v>17</v>
      </c>
      <c r="B17" s="21" t="s">
        <v>27</v>
      </c>
      <c r="C17" s="41">
        <v>2332953235</v>
      </c>
      <c r="D17" s="41">
        <v>2527685780</v>
      </c>
      <c r="E17" s="41">
        <v>2847723493</v>
      </c>
      <c r="F17" s="41">
        <v>2599804685</v>
      </c>
      <c r="G17" s="42">
        <v>2644296277</v>
      </c>
      <c r="H17" s="43">
        <v>2760431949</v>
      </c>
      <c r="I17" s="29">
        <f t="shared" si="0"/>
        <v>-8.7058595614851733</v>
      </c>
      <c r="J17" s="30">
        <f t="shared" si="1"/>
        <v>-1.0323915389704341</v>
      </c>
    </row>
    <row r="18" spans="1:10" x14ac:dyDescent="0.25">
      <c r="A18" s="3" t="s">
        <v>17</v>
      </c>
      <c r="B18" s="24" t="s">
        <v>28</v>
      </c>
      <c r="C18" s="44">
        <v>5140212955</v>
      </c>
      <c r="D18" s="44">
        <v>5300553574</v>
      </c>
      <c r="E18" s="44">
        <v>5119978128</v>
      </c>
      <c r="F18" s="44">
        <v>5724363741</v>
      </c>
      <c r="G18" s="45">
        <v>5938668815</v>
      </c>
      <c r="H18" s="46">
        <v>6237846529</v>
      </c>
      <c r="I18" s="25">
        <f t="shared" si="0"/>
        <v>11.804456931070707</v>
      </c>
      <c r="J18" s="26">
        <f t="shared" si="1"/>
        <v>6.8043299913394639</v>
      </c>
    </row>
    <row r="19" spans="1:10" ht="23.25" customHeight="1" x14ac:dyDescent="0.25">
      <c r="A19" s="31" t="s">
        <v>17</v>
      </c>
      <c r="B19" s="32" t="s">
        <v>29</v>
      </c>
      <c r="C19" s="50">
        <v>162298123</v>
      </c>
      <c r="D19" s="50">
        <v>76152257</v>
      </c>
      <c r="E19" s="50">
        <v>-214821485</v>
      </c>
      <c r="F19" s="51">
        <v>126615526</v>
      </c>
      <c r="G19" s="52">
        <v>321005452</v>
      </c>
      <c r="H19" s="53">
        <v>547774683</v>
      </c>
      <c r="I19" s="33">
        <f t="shared" si="0"/>
        <v>-158.93988024521849</v>
      </c>
      <c r="J19" s="34">
        <f t="shared" si="1"/>
        <v>-236.61804949618573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204178262</v>
      </c>
      <c r="D23" s="41">
        <v>235379896</v>
      </c>
      <c r="E23" s="41">
        <v>180776301</v>
      </c>
      <c r="F23" s="41">
        <v>198169479</v>
      </c>
      <c r="G23" s="42">
        <v>239473791</v>
      </c>
      <c r="H23" s="43">
        <v>252530701</v>
      </c>
      <c r="I23" s="36">
        <f t="shared" si="0"/>
        <v>9.6213817318897341</v>
      </c>
      <c r="J23" s="23">
        <f t="shared" si="1"/>
        <v>11.786895736673863</v>
      </c>
    </row>
    <row r="24" spans="1:10" x14ac:dyDescent="0.25">
      <c r="A24" s="9" t="s">
        <v>17</v>
      </c>
      <c r="B24" s="21" t="s">
        <v>33</v>
      </c>
      <c r="C24" s="41">
        <v>615963474</v>
      </c>
      <c r="D24" s="41">
        <v>544109367</v>
      </c>
      <c r="E24" s="41">
        <v>535081175</v>
      </c>
      <c r="F24" s="41">
        <v>517891190</v>
      </c>
      <c r="G24" s="42">
        <v>685417360</v>
      </c>
      <c r="H24" s="43">
        <v>668641893</v>
      </c>
      <c r="I24" s="36">
        <f t="shared" si="0"/>
        <v>-3.2125938648467689</v>
      </c>
      <c r="J24" s="23">
        <f t="shared" si="1"/>
        <v>7.7104822666241413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820141736</v>
      </c>
      <c r="D26" s="44">
        <v>779489263</v>
      </c>
      <c r="E26" s="44">
        <v>715857476</v>
      </c>
      <c r="F26" s="44">
        <v>716060669</v>
      </c>
      <c r="G26" s="45">
        <v>924891151</v>
      </c>
      <c r="H26" s="46">
        <v>921172594</v>
      </c>
      <c r="I26" s="25">
        <f t="shared" si="0"/>
        <v>2.8384560727845454E-2</v>
      </c>
      <c r="J26" s="26">
        <f t="shared" si="1"/>
        <v>8.7689195764534276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239437445</v>
      </c>
      <c r="D28" s="41">
        <v>237727002</v>
      </c>
      <c r="E28" s="41">
        <v>209904190</v>
      </c>
      <c r="F28" s="41">
        <v>249903206</v>
      </c>
      <c r="G28" s="42">
        <v>309393204</v>
      </c>
      <c r="H28" s="43">
        <v>317279039</v>
      </c>
      <c r="I28" s="36">
        <f t="shared" si="0"/>
        <v>19.055844478378447</v>
      </c>
      <c r="J28" s="23">
        <f t="shared" si="1"/>
        <v>14.76428567774164</v>
      </c>
    </row>
    <row r="29" spans="1:10" x14ac:dyDescent="0.25">
      <c r="A29" s="9" t="s">
        <v>17</v>
      </c>
      <c r="B29" s="21" t="s">
        <v>38</v>
      </c>
      <c r="C29" s="41">
        <v>55155364</v>
      </c>
      <c r="D29" s="41">
        <v>41165418</v>
      </c>
      <c r="E29" s="41">
        <v>24042290</v>
      </c>
      <c r="F29" s="41">
        <v>91836392</v>
      </c>
      <c r="G29" s="42">
        <v>106398291</v>
      </c>
      <c r="H29" s="43">
        <v>101402652</v>
      </c>
      <c r="I29" s="36">
        <f t="shared" si="0"/>
        <v>281.97855528737074</v>
      </c>
      <c r="J29" s="23">
        <f t="shared" si="1"/>
        <v>61.568921993774374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203330616</v>
      </c>
      <c r="D31" s="41">
        <v>203870928</v>
      </c>
      <c r="E31" s="41">
        <v>211958707</v>
      </c>
      <c r="F31" s="41">
        <v>90564502</v>
      </c>
      <c r="G31" s="42">
        <v>153371407</v>
      </c>
      <c r="H31" s="43">
        <v>144435762</v>
      </c>
      <c r="I31" s="36">
        <f t="shared" si="0"/>
        <v>-57.272572907325767</v>
      </c>
      <c r="J31" s="23">
        <f t="shared" si="1"/>
        <v>-12.00165754630863</v>
      </c>
    </row>
    <row r="32" spans="1:10" x14ac:dyDescent="0.25">
      <c r="A32" s="9" t="s">
        <v>17</v>
      </c>
      <c r="B32" s="21" t="s">
        <v>34</v>
      </c>
      <c r="C32" s="41">
        <v>322218311</v>
      </c>
      <c r="D32" s="41">
        <v>296725915</v>
      </c>
      <c r="E32" s="41">
        <v>269952289</v>
      </c>
      <c r="F32" s="41">
        <v>283756569</v>
      </c>
      <c r="G32" s="42">
        <v>355728249</v>
      </c>
      <c r="H32" s="43">
        <v>358055141</v>
      </c>
      <c r="I32" s="36">
        <f t="shared" si="0"/>
        <v>5.1135999072784211</v>
      </c>
      <c r="J32" s="23">
        <f t="shared" si="1"/>
        <v>9.8721525768856964</v>
      </c>
    </row>
    <row r="33" spans="1:11" ht="13" thickBot="1" x14ac:dyDescent="0.3">
      <c r="A33" s="9" t="s">
        <v>17</v>
      </c>
      <c r="B33" s="37" t="s">
        <v>41</v>
      </c>
      <c r="C33" s="57">
        <v>820141736</v>
      </c>
      <c r="D33" s="57">
        <v>779489263</v>
      </c>
      <c r="E33" s="57">
        <v>715857476</v>
      </c>
      <c r="F33" s="57">
        <v>716060669</v>
      </c>
      <c r="G33" s="58">
        <v>924891151</v>
      </c>
      <c r="H33" s="59">
        <v>921172594</v>
      </c>
      <c r="I33" s="38">
        <f t="shared" si="0"/>
        <v>2.8384560727845454E-2</v>
      </c>
      <c r="J33" s="39">
        <f t="shared" si="1"/>
        <v>8.7689195764534276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41393536</v>
      </c>
      <c r="D8" s="41">
        <v>41393536</v>
      </c>
      <c r="E8" s="41">
        <v>46771883</v>
      </c>
      <c r="F8" s="41">
        <v>43173458</v>
      </c>
      <c r="G8" s="42">
        <v>45159437</v>
      </c>
      <c r="H8" s="43">
        <v>47146453</v>
      </c>
      <c r="I8" s="22">
        <f>IF(($E8       =0),0,((($F8       /$E8       )-1)*100))</f>
        <v>-7.693564528928631</v>
      </c>
      <c r="J8" s="23">
        <f>IF(($E8       =0),0,(((($H8       /$E8       )^(1/3))-1)*100))</f>
        <v>0.26623866986059674</v>
      </c>
    </row>
    <row r="9" spans="1:11" x14ac:dyDescent="0.25">
      <c r="A9" s="3" t="s">
        <v>17</v>
      </c>
      <c r="B9" s="21" t="s">
        <v>20</v>
      </c>
      <c r="C9" s="41">
        <v>7870758</v>
      </c>
      <c r="D9" s="41">
        <v>7893719</v>
      </c>
      <c r="E9" s="41">
        <v>7657446</v>
      </c>
      <c r="F9" s="41">
        <v>8229124</v>
      </c>
      <c r="G9" s="42">
        <v>8607664</v>
      </c>
      <c r="H9" s="43">
        <v>8986401</v>
      </c>
      <c r="I9" s="22">
        <f>IF(($E9       =0),0,((($F9       /$E9       )-1)*100))</f>
        <v>7.4656484681707269</v>
      </c>
      <c r="J9" s="23">
        <f>IF(($E9       =0),0,(((($H9       /$E9       )^(1/3))-1)*100))</f>
        <v>5.4793108783272482</v>
      </c>
    </row>
    <row r="10" spans="1:11" x14ac:dyDescent="0.25">
      <c r="A10" s="3" t="s">
        <v>17</v>
      </c>
      <c r="B10" s="21" t="s">
        <v>21</v>
      </c>
      <c r="C10" s="41">
        <v>690192389</v>
      </c>
      <c r="D10" s="41">
        <v>688651559</v>
      </c>
      <c r="E10" s="41">
        <v>434187655</v>
      </c>
      <c r="F10" s="41">
        <v>777241072</v>
      </c>
      <c r="G10" s="42">
        <v>767037025</v>
      </c>
      <c r="H10" s="43">
        <v>786450261</v>
      </c>
      <c r="I10" s="22">
        <f t="shared" ref="I10:I33" si="0">IF(($E10      =0),0,((($F10      /$E10      )-1)*100))</f>
        <v>79.010403232215339</v>
      </c>
      <c r="J10" s="23">
        <f t="shared" ref="J10:J33" si="1">IF(($E10      =0),0,(((($H10      /$E10      )^(1/3))-1)*100))</f>
        <v>21.898378847182222</v>
      </c>
    </row>
    <row r="11" spans="1:11" x14ac:dyDescent="0.25">
      <c r="A11" s="9" t="s">
        <v>17</v>
      </c>
      <c r="B11" s="24" t="s">
        <v>22</v>
      </c>
      <c r="C11" s="44">
        <v>739456683</v>
      </c>
      <c r="D11" s="44">
        <v>737938814</v>
      </c>
      <c r="E11" s="44">
        <v>488616984</v>
      </c>
      <c r="F11" s="44">
        <v>828643654</v>
      </c>
      <c r="G11" s="45">
        <v>820804126</v>
      </c>
      <c r="H11" s="46">
        <v>842583115</v>
      </c>
      <c r="I11" s="25">
        <f t="shared" si="0"/>
        <v>69.589613364729047</v>
      </c>
      <c r="J11" s="26">
        <f t="shared" si="1"/>
        <v>19.917177436246991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153340303</v>
      </c>
      <c r="D13" s="41">
        <v>140567710</v>
      </c>
      <c r="E13" s="41">
        <v>103991623</v>
      </c>
      <c r="F13" s="41">
        <v>161096891</v>
      </c>
      <c r="G13" s="42">
        <v>169283863</v>
      </c>
      <c r="H13" s="43">
        <v>178346994</v>
      </c>
      <c r="I13" s="22">
        <f t="shared" si="0"/>
        <v>54.91333470196922</v>
      </c>
      <c r="J13" s="23">
        <f t="shared" si="1"/>
        <v>19.698620649605701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406801882</v>
      </c>
      <c r="D17" s="41">
        <v>416420409</v>
      </c>
      <c r="E17" s="41">
        <v>197223007</v>
      </c>
      <c r="F17" s="41">
        <v>477618041</v>
      </c>
      <c r="G17" s="42">
        <v>477578253</v>
      </c>
      <c r="H17" s="43">
        <v>458647230</v>
      </c>
      <c r="I17" s="29">
        <f t="shared" si="0"/>
        <v>142.17156419281247</v>
      </c>
      <c r="J17" s="30">
        <f t="shared" si="1"/>
        <v>32.48714240160011</v>
      </c>
    </row>
    <row r="18" spans="1:10" x14ac:dyDescent="0.25">
      <c r="A18" s="3" t="s">
        <v>17</v>
      </c>
      <c r="B18" s="24" t="s">
        <v>28</v>
      </c>
      <c r="C18" s="44">
        <v>560142185</v>
      </c>
      <c r="D18" s="44">
        <v>556988119</v>
      </c>
      <c r="E18" s="44">
        <v>301214630</v>
      </c>
      <c r="F18" s="44">
        <v>638714932</v>
      </c>
      <c r="G18" s="45">
        <v>646862116</v>
      </c>
      <c r="H18" s="46">
        <v>636994224</v>
      </c>
      <c r="I18" s="25">
        <f t="shared" si="0"/>
        <v>112.04645073182533</v>
      </c>
      <c r="J18" s="26">
        <f t="shared" si="1"/>
        <v>28.357074715058062</v>
      </c>
    </row>
    <row r="19" spans="1:10" ht="23.25" customHeight="1" x14ac:dyDescent="0.25">
      <c r="A19" s="31" t="s">
        <v>17</v>
      </c>
      <c r="B19" s="32" t="s">
        <v>29</v>
      </c>
      <c r="C19" s="50">
        <v>179314498</v>
      </c>
      <c r="D19" s="50">
        <v>180950695</v>
      </c>
      <c r="E19" s="50">
        <v>187402354</v>
      </c>
      <c r="F19" s="51">
        <v>189928722</v>
      </c>
      <c r="G19" s="52">
        <v>173942010</v>
      </c>
      <c r="H19" s="53">
        <v>205588891</v>
      </c>
      <c r="I19" s="33">
        <f t="shared" si="0"/>
        <v>1.3480983275162117</v>
      </c>
      <c r="J19" s="34">
        <f t="shared" si="1"/>
        <v>3.1355052919585402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210312059</v>
      </c>
      <c r="D23" s="41">
        <v>206696556</v>
      </c>
      <c r="E23" s="41">
        <v>87709117</v>
      </c>
      <c r="F23" s="41">
        <v>189783000</v>
      </c>
      <c r="G23" s="42">
        <v>178942003</v>
      </c>
      <c r="H23" s="43">
        <v>202904889</v>
      </c>
      <c r="I23" s="36">
        <f t="shared" si="0"/>
        <v>116.3777341413664</v>
      </c>
      <c r="J23" s="23">
        <f t="shared" si="1"/>
        <v>32.256164636158232</v>
      </c>
    </row>
    <row r="24" spans="1:10" x14ac:dyDescent="0.25">
      <c r="A24" s="9" t="s">
        <v>17</v>
      </c>
      <c r="B24" s="21" t="s">
        <v>33</v>
      </c>
      <c r="C24" s="41">
        <v>58819450</v>
      </c>
      <c r="D24" s="41">
        <v>107151150</v>
      </c>
      <c r="E24" s="41">
        <v>77488709</v>
      </c>
      <c r="F24" s="41">
        <v>57082699</v>
      </c>
      <c r="G24" s="42">
        <v>64212568</v>
      </c>
      <c r="H24" s="43">
        <v>75269282</v>
      </c>
      <c r="I24" s="36">
        <f t="shared" si="0"/>
        <v>-26.334172117901723</v>
      </c>
      <c r="J24" s="23">
        <f t="shared" si="1"/>
        <v>-0.96399434326943645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269131509</v>
      </c>
      <c r="D26" s="44">
        <v>313847706</v>
      </c>
      <c r="E26" s="44">
        <v>165197826</v>
      </c>
      <c r="F26" s="44">
        <v>246865699</v>
      </c>
      <c r="G26" s="45">
        <v>243154571</v>
      </c>
      <c r="H26" s="46">
        <v>278174171</v>
      </c>
      <c r="I26" s="25">
        <f t="shared" si="0"/>
        <v>49.436409048143283</v>
      </c>
      <c r="J26" s="26">
        <f t="shared" si="1"/>
        <v>18.970008217095604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15845000</v>
      </c>
      <c r="D29" s="41">
        <v>29775000</v>
      </c>
      <c r="E29" s="41">
        <v>8371390</v>
      </c>
      <c r="F29" s="41">
        <v>28940000</v>
      </c>
      <c r="G29" s="42">
        <v>16500000</v>
      </c>
      <c r="H29" s="43">
        <v>27275000</v>
      </c>
      <c r="I29" s="36">
        <f t="shared" si="0"/>
        <v>245.70125152453772</v>
      </c>
      <c r="J29" s="23">
        <f t="shared" si="1"/>
        <v>48.24807454354967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170917749</v>
      </c>
      <c r="D31" s="41">
        <v>167190506</v>
      </c>
      <c r="E31" s="41">
        <v>103752696</v>
      </c>
      <c r="F31" s="41">
        <v>142325104</v>
      </c>
      <c r="G31" s="42">
        <v>102186874</v>
      </c>
      <c r="H31" s="43">
        <v>83882676</v>
      </c>
      <c r="I31" s="36">
        <f t="shared" si="0"/>
        <v>37.177258507094592</v>
      </c>
      <c r="J31" s="23">
        <f t="shared" si="1"/>
        <v>-6.8411121112483819</v>
      </c>
    </row>
    <row r="32" spans="1:10" x14ac:dyDescent="0.25">
      <c r="A32" s="9" t="s">
        <v>17</v>
      </c>
      <c r="B32" s="21" t="s">
        <v>34</v>
      </c>
      <c r="C32" s="41">
        <v>82368760</v>
      </c>
      <c r="D32" s="41">
        <v>116882200</v>
      </c>
      <c r="E32" s="41">
        <v>53073740</v>
      </c>
      <c r="F32" s="41">
        <v>75600595</v>
      </c>
      <c r="G32" s="42">
        <v>124467697</v>
      </c>
      <c r="H32" s="43">
        <v>167016495</v>
      </c>
      <c r="I32" s="36">
        <f t="shared" si="0"/>
        <v>42.444446161133541</v>
      </c>
      <c r="J32" s="23">
        <f t="shared" si="1"/>
        <v>46.541249720236721</v>
      </c>
    </row>
    <row r="33" spans="1:11" ht="13" thickBot="1" x14ac:dyDescent="0.3">
      <c r="A33" s="9" t="s">
        <v>17</v>
      </c>
      <c r="B33" s="37" t="s">
        <v>41</v>
      </c>
      <c r="C33" s="57">
        <v>269131509</v>
      </c>
      <c r="D33" s="57">
        <v>313847706</v>
      </c>
      <c r="E33" s="57">
        <v>165197826</v>
      </c>
      <c r="F33" s="57">
        <v>246865699</v>
      </c>
      <c r="G33" s="58">
        <v>243154571</v>
      </c>
      <c r="H33" s="59">
        <v>278174171</v>
      </c>
      <c r="I33" s="38">
        <f t="shared" si="0"/>
        <v>49.436409048143283</v>
      </c>
      <c r="J33" s="39">
        <f t="shared" si="1"/>
        <v>18.970008217095604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89276000</v>
      </c>
      <c r="D9" s="41">
        <v>47556000</v>
      </c>
      <c r="E9" s="41">
        <v>46139465</v>
      </c>
      <c r="F9" s="41">
        <v>50232000</v>
      </c>
      <c r="G9" s="42">
        <v>50989000</v>
      </c>
      <c r="H9" s="43">
        <v>53026000</v>
      </c>
      <c r="I9" s="22">
        <f>IF(($E9       =0),0,((($F9       /$E9       )-1)*100))</f>
        <v>8.8699229607452033</v>
      </c>
      <c r="J9" s="23">
        <f>IF(($E9       =0),0,(((($H9       /$E9       )^(1/3))-1)*100))</f>
        <v>4.7463192658029341</v>
      </c>
    </row>
    <row r="10" spans="1:11" x14ac:dyDescent="0.25">
      <c r="A10" s="3" t="s">
        <v>17</v>
      </c>
      <c r="B10" s="21" t="s">
        <v>21</v>
      </c>
      <c r="C10" s="41">
        <v>931191000</v>
      </c>
      <c r="D10" s="41">
        <v>933531000</v>
      </c>
      <c r="E10" s="41">
        <v>954517494</v>
      </c>
      <c r="F10" s="41">
        <v>990116000</v>
      </c>
      <c r="G10" s="42">
        <v>1006491000</v>
      </c>
      <c r="H10" s="43">
        <v>1049094000</v>
      </c>
      <c r="I10" s="22">
        <f t="shared" ref="I10:I33" si="0">IF(($E10      =0),0,((($F10      /$E10      )-1)*100))</f>
        <v>3.7294765390648799</v>
      </c>
      <c r="J10" s="23">
        <f t="shared" ref="J10:J33" si="1">IF(($E10      =0),0,(((($H10      /$E10      )^(1/3))-1)*100))</f>
        <v>3.1993203076666754</v>
      </c>
    </row>
    <row r="11" spans="1:11" x14ac:dyDescent="0.25">
      <c r="A11" s="9" t="s">
        <v>17</v>
      </c>
      <c r="B11" s="24" t="s">
        <v>22</v>
      </c>
      <c r="C11" s="44">
        <v>1020467000</v>
      </c>
      <c r="D11" s="44">
        <v>981087000</v>
      </c>
      <c r="E11" s="44">
        <v>1000656959</v>
      </c>
      <c r="F11" s="44">
        <v>1040348000</v>
      </c>
      <c r="G11" s="45">
        <v>1057480000</v>
      </c>
      <c r="H11" s="46">
        <v>1102120000</v>
      </c>
      <c r="I11" s="25">
        <f t="shared" si="0"/>
        <v>3.9664982732608989</v>
      </c>
      <c r="J11" s="26">
        <f t="shared" si="1"/>
        <v>3.2716750303238173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469233000</v>
      </c>
      <c r="D13" s="41">
        <v>456777000</v>
      </c>
      <c r="E13" s="41">
        <v>344921677</v>
      </c>
      <c r="F13" s="41">
        <v>495324000</v>
      </c>
      <c r="G13" s="42">
        <v>523258000</v>
      </c>
      <c r="H13" s="43">
        <v>562095000</v>
      </c>
      <c r="I13" s="22">
        <f t="shared" si="0"/>
        <v>43.604775527053931</v>
      </c>
      <c r="J13" s="23">
        <f t="shared" si="1"/>
        <v>17.678306823300272</v>
      </c>
    </row>
    <row r="14" spans="1:11" x14ac:dyDescent="0.25">
      <c r="A14" s="3" t="s">
        <v>17</v>
      </c>
      <c r="B14" s="21" t="s">
        <v>25</v>
      </c>
      <c r="C14" s="41">
        <v>62458000</v>
      </c>
      <c r="D14" s="41">
        <v>62458000</v>
      </c>
      <c r="E14" s="41">
        <v>0</v>
      </c>
      <c r="F14" s="41">
        <v>32616000</v>
      </c>
      <c r="G14" s="42">
        <v>24396000</v>
      </c>
      <c r="H14" s="43">
        <v>22059000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633929000</v>
      </c>
      <c r="D17" s="41">
        <v>701767000</v>
      </c>
      <c r="E17" s="41">
        <v>463371603</v>
      </c>
      <c r="F17" s="41">
        <v>680251000</v>
      </c>
      <c r="G17" s="42">
        <v>710988000</v>
      </c>
      <c r="H17" s="43">
        <v>745956000</v>
      </c>
      <c r="I17" s="29">
        <f t="shared" si="0"/>
        <v>46.804637054981548</v>
      </c>
      <c r="J17" s="30">
        <f t="shared" si="1"/>
        <v>17.200086466987742</v>
      </c>
    </row>
    <row r="18" spans="1:10" x14ac:dyDescent="0.25">
      <c r="A18" s="3" t="s">
        <v>17</v>
      </c>
      <c r="B18" s="24" t="s">
        <v>28</v>
      </c>
      <c r="C18" s="44">
        <v>1165620000</v>
      </c>
      <c r="D18" s="44">
        <v>1221002000</v>
      </c>
      <c r="E18" s="44">
        <v>808293280</v>
      </c>
      <c r="F18" s="44">
        <v>1208191000</v>
      </c>
      <c r="G18" s="45">
        <v>1258642000</v>
      </c>
      <c r="H18" s="46">
        <v>1330110000</v>
      </c>
      <c r="I18" s="25">
        <f t="shared" si="0"/>
        <v>49.474334365367966</v>
      </c>
      <c r="J18" s="26">
        <f t="shared" si="1"/>
        <v>18.060929140932846</v>
      </c>
    </row>
    <row r="19" spans="1:10" ht="23.25" customHeight="1" x14ac:dyDescent="0.25">
      <c r="A19" s="31" t="s">
        <v>17</v>
      </c>
      <c r="B19" s="32" t="s">
        <v>29</v>
      </c>
      <c r="C19" s="50">
        <v>-145153000</v>
      </c>
      <c r="D19" s="50">
        <v>-239915000</v>
      </c>
      <c r="E19" s="50">
        <v>192363679</v>
      </c>
      <c r="F19" s="51">
        <v>-167843000</v>
      </c>
      <c r="G19" s="52">
        <v>-201162000</v>
      </c>
      <c r="H19" s="53">
        <v>-227990000</v>
      </c>
      <c r="I19" s="33">
        <f t="shared" si="0"/>
        <v>-187.25295797654192</v>
      </c>
      <c r="J19" s="34">
        <f t="shared" si="1"/>
        <v>-205.82726557038083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71985000</v>
      </c>
      <c r="D23" s="41">
        <v>106712000</v>
      </c>
      <c r="E23" s="41">
        <v>113100725</v>
      </c>
      <c r="F23" s="41">
        <v>58050000</v>
      </c>
      <c r="G23" s="42">
        <v>57100000</v>
      </c>
      <c r="H23" s="43">
        <v>42100000</v>
      </c>
      <c r="I23" s="36">
        <f t="shared" si="0"/>
        <v>-48.674069065428185</v>
      </c>
      <c r="J23" s="23">
        <f t="shared" si="1"/>
        <v>-28.065222882394959</v>
      </c>
    </row>
    <row r="24" spans="1:10" x14ac:dyDescent="0.25">
      <c r="A24" s="9" t="s">
        <v>17</v>
      </c>
      <c r="B24" s="21" t="s">
        <v>33</v>
      </c>
      <c r="C24" s="41">
        <v>304310000</v>
      </c>
      <c r="D24" s="41">
        <v>367158000</v>
      </c>
      <c r="E24" s="41">
        <v>361296039</v>
      </c>
      <c r="F24" s="41">
        <v>335316000</v>
      </c>
      <c r="G24" s="42">
        <v>342993000</v>
      </c>
      <c r="H24" s="43">
        <v>362608000</v>
      </c>
      <c r="I24" s="36">
        <f t="shared" si="0"/>
        <v>-7.190789877438986</v>
      </c>
      <c r="J24" s="23">
        <f t="shared" si="1"/>
        <v>0.12089588861845524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376295000</v>
      </c>
      <c r="D26" s="44">
        <v>473870000</v>
      </c>
      <c r="E26" s="44">
        <v>474396764</v>
      </c>
      <c r="F26" s="44">
        <v>393366000</v>
      </c>
      <c r="G26" s="45">
        <v>400093000</v>
      </c>
      <c r="H26" s="46">
        <v>404708000</v>
      </c>
      <c r="I26" s="25">
        <f t="shared" si="0"/>
        <v>-17.080800323503055</v>
      </c>
      <c r="J26" s="26">
        <f t="shared" si="1"/>
        <v>-5.1581484719493194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364045000</v>
      </c>
      <c r="D28" s="41">
        <v>431573000</v>
      </c>
      <c r="E28" s="41">
        <v>441639158</v>
      </c>
      <c r="F28" s="41">
        <v>374716000</v>
      </c>
      <c r="G28" s="42">
        <v>388493000</v>
      </c>
      <c r="H28" s="43">
        <v>393108000</v>
      </c>
      <c r="I28" s="36">
        <f t="shared" si="0"/>
        <v>-15.1533569403282</v>
      </c>
      <c r="J28" s="23">
        <f t="shared" si="1"/>
        <v>-3.8059737002613558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12250000</v>
      </c>
      <c r="D32" s="41">
        <v>42297000</v>
      </c>
      <c r="E32" s="41">
        <v>32757606</v>
      </c>
      <c r="F32" s="41">
        <v>18650000</v>
      </c>
      <c r="G32" s="42">
        <v>11600000</v>
      </c>
      <c r="H32" s="43">
        <v>11600000</v>
      </c>
      <c r="I32" s="36">
        <f t="shared" si="0"/>
        <v>-43.06665755733188</v>
      </c>
      <c r="J32" s="23">
        <f t="shared" si="1"/>
        <v>-29.251819027153136</v>
      </c>
    </row>
    <row r="33" spans="1:11" ht="13" thickBot="1" x14ac:dyDescent="0.3">
      <c r="A33" s="9" t="s">
        <v>17</v>
      </c>
      <c r="B33" s="37" t="s">
        <v>41</v>
      </c>
      <c r="C33" s="57">
        <v>376295000</v>
      </c>
      <c r="D33" s="57">
        <v>473870000</v>
      </c>
      <c r="E33" s="57">
        <v>474396764</v>
      </c>
      <c r="F33" s="57">
        <v>393366000</v>
      </c>
      <c r="G33" s="58">
        <v>400093000</v>
      </c>
      <c r="H33" s="59">
        <v>404708000</v>
      </c>
      <c r="I33" s="38">
        <f t="shared" si="0"/>
        <v>-17.080800323503055</v>
      </c>
      <c r="J33" s="39">
        <f t="shared" si="1"/>
        <v>-5.1581484719493194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108625008</v>
      </c>
      <c r="D8" s="41">
        <v>108625008</v>
      </c>
      <c r="E8" s="41">
        <v>152425879</v>
      </c>
      <c r="F8" s="41">
        <v>134125008</v>
      </c>
      <c r="G8" s="42">
        <v>140160634</v>
      </c>
      <c r="H8" s="43">
        <v>143664649</v>
      </c>
      <c r="I8" s="22">
        <f>IF(($E8       =0),0,((($F8       /$E8       )-1)*100))</f>
        <v>-12.00640673359673</v>
      </c>
      <c r="J8" s="23">
        <f>IF(($E8       =0),0,(((($H8       /$E8       )^(1/3))-1)*100))</f>
        <v>-1.9538820905655951</v>
      </c>
    </row>
    <row r="9" spans="1:11" x14ac:dyDescent="0.25">
      <c r="A9" s="3" t="s">
        <v>17</v>
      </c>
      <c r="B9" s="21" t="s">
        <v>20</v>
      </c>
      <c r="C9" s="41">
        <v>273348224</v>
      </c>
      <c r="D9" s="41">
        <v>273348224</v>
      </c>
      <c r="E9" s="41">
        <v>177248861</v>
      </c>
      <c r="F9" s="41">
        <v>258917863</v>
      </c>
      <c r="G9" s="42">
        <v>270569167</v>
      </c>
      <c r="H9" s="43">
        <v>277333398</v>
      </c>
      <c r="I9" s="22">
        <f>IF(($E9       =0),0,((($F9       /$E9       )-1)*100))</f>
        <v>46.075896645677176</v>
      </c>
      <c r="J9" s="23">
        <f>IF(($E9       =0),0,(((($H9       /$E9       )^(1/3))-1)*100))</f>
        <v>16.093055018241543</v>
      </c>
    </row>
    <row r="10" spans="1:11" x14ac:dyDescent="0.25">
      <c r="A10" s="3" t="s">
        <v>17</v>
      </c>
      <c r="B10" s="21" t="s">
        <v>21</v>
      </c>
      <c r="C10" s="41">
        <v>197021524</v>
      </c>
      <c r="D10" s="41">
        <v>197021524</v>
      </c>
      <c r="E10" s="41">
        <v>202113759</v>
      </c>
      <c r="F10" s="41">
        <v>225013700</v>
      </c>
      <c r="G10" s="42">
        <v>235670844</v>
      </c>
      <c r="H10" s="43">
        <v>244919990</v>
      </c>
      <c r="I10" s="22">
        <f t="shared" ref="I10:I33" si="0">IF(($E10      =0),0,((($F10      /$E10      )-1)*100))</f>
        <v>11.33022368853176</v>
      </c>
      <c r="J10" s="23">
        <f t="shared" ref="J10:J33" si="1">IF(($E10      =0),0,(((($H10      /$E10      )^(1/3))-1)*100))</f>
        <v>6.6128249752295032</v>
      </c>
    </row>
    <row r="11" spans="1:11" x14ac:dyDescent="0.25">
      <c r="A11" s="9" t="s">
        <v>17</v>
      </c>
      <c r="B11" s="24" t="s">
        <v>22</v>
      </c>
      <c r="C11" s="44">
        <v>578994756</v>
      </c>
      <c r="D11" s="44">
        <v>578994756</v>
      </c>
      <c r="E11" s="44">
        <v>531788499</v>
      </c>
      <c r="F11" s="44">
        <v>618056571</v>
      </c>
      <c r="G11" s="45">
        <v>646400645</v>
      </c>
      <c r="H11" s="46">
        <v>665918037</v>
      </c>
      <c r="I11" s="25">
        <f t="shared" si="0"/>
        <v>16.222252298088911</v>
      </c>
      <c r="J11" s="26">
        <f t="shared" si="1"/>
        <v>7.7855674774377048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175706172</v>
      </c>
      <c r="D13" s="41">
        <v>175706172</v>
      </c>
      <c r="E13" s="41">
        <v>158716343</v>
      </c>
      <c r="F13" s="41">
        <v>182640353</v>
      </c>
      <c r="G13" s="42">
        <v>192149604</v>
      </c>
      <c r="H13" s="43">
        <v>199438044</v>
      </c>
      <c r="I13" s="22">
        <f t="shared" si="0"/>
        <v>15.073438278501673</v>
      </c>
      <c r="J13" s="23">
        <f t="shared" si="1"/>
        <v>7.9101060341136398</v>
      </c>
    </row>
    <row r="14" spans="1:11" x14ac:dyDescent="0.25">
      <c r="A14" s="3" t="s">
        <v>17</v>
      </c>
      <c r="B14" s="21" t="s">
        <v>25</v>
      </c>
      <c r="C14" s="41">
        <v>36271152</v>
      </c>
      <c r="D14" s="41">
        <v>36271152</v>
      </c>
      <c r="E14" s="41">
        <v>0</v>
      </c>
      <c r="F14" s="41">
        <v>31271152</v>
      </c>
      <c r="G14" s="42">
        <v>37903355</v>
      </c>
      <c r="H14" s="43">
        <v>38850936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117305100</v>
      </c>
      <c r="D16" s="41">
        <v>117305100</v>
      </c>
      <c r="E16" s="41">
        <v>95820077</v>
      </c>
      <c r="F16" s="41">
        <v>132202848</v>
      </c>
      <c r="G16" s="42">
        <v>138151976</v>
      </c>
      <c r="H16" s="43">
        <v>141605775</v>
      </c>
      <c r="I16" s="22">
        <f t="shared" si="0"/>
        <v>37.969882867032133</v>
      </c>
      <c r="J16" s="23">
        <f t="shared" si="1"/>
        <v>13.904657689718537</v>
      </c>
    </row>
    <row r="17" spans="1:10" x14ac:dyDescent="0.25">
      <c r="A17" s="3" t="s">
        <v>17</v>
      </c>
      <c r="B17" s="21" t="s">
        <v>27</v>
      </c>
      <c r="C17" s="41">
        <v>245060964</v>
      </c>
      <c r="D17" s="41">
        <v>242904046</v>
      </c>
      <c r="E17" s="41">
        <v>200175412</v>
      </c>
      <c r="F17" s="41">
        <v>255290486</v>
      </c>
      <c r="G17" s="42">
        <v>255509701</v>
      </c>
      <c r="H17" s="43">
        <v>262036273</v>
      </c>
      <c r="I17" s="29">
        <f t="shared" si="0"/>
        <v>27.533388566224115</v>
      </c>
      <c r="J17" s="30">
        <f t="shared" si="1"/>
        <v>9.3914958147992991</v>
      </c>
    </row>
    <row r="18" spans="1:10" x14ac:dyDescent="0.25">
      <c r="A18" s="3" t="s">
        <v>17</v>
      </c>
      <c r="B18" s="24" t="s">
        <v>28</v>
      </c>
      <c r="C18" s="44">
        <v>574343388</v>
      </c>
      <c r="D18" s="44">
        <v>572186470</v>
      </c>
      <c r="E18" s="44">
        <v>454711832</v>
      </c>
      <c r="F18" s="44">
        <v>601404839</v>
      </c>
      <c r="G18" s="45">
        <v>623714636</v>
      </c>
      <c r="H18" s="46">
        <v>641931028</v>
      </c>
      <c r="I18" s="25">
        <f t="shared" si="0"/>
        <v>32.260653160219512</v>
      </c>
      <c r="J18" s="26">
        <f t="shared" si="1"/>
        <v>12.180499896711193</v>
      </c>
    </row>
    <row r="19" spans="1:10" ht="23.25" customHeight="1" x14ac:dyDescent="0.25">
      <c r="A19" s="31" t="s">
        <v>17</v>
      </c>
      <c r="B19" s="32" t="s">
        <v>29</v>
      </c>
      <c r="C19" s="50">
        <v>4651368</v>
      </c>
      <c r="D19" s="50">
        <v>6808286</v>
      </c>
      <c r="E19" s="50">
        <v>77076667</v>
      </c>
      <c r="F19" s="51">
        <v>16651732</v>
      </c>
      <c r="G19" s="52">
        <v>22686009</v>
      </c>
      <c r="H19" s="53">
        <v>23987009</v>
      </c>
      <c r="I19" s="33">
        <f t="shared" si="0"/>
        <v>-78.395884710479251</v>
      </c>
      <c r="J19" s="34">
        <f t="shared" si="1"/>
        <v>-32.233083672041161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1049004</v>
      </c>
      <c r="D23" s="41">
        <v>1049004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78474150</v>
      </c>
      <c r="D24" s="41">
        <v>78474150</v>
      </c>
      <c r="E24" s="41">
        <v>12734934</v>
      </c>
      <c r="F24" s="41">
        <v>109479950</v>
      </c>
      <c r="G24" s="42">
        <v>121829499</v>
      </c>
      <c r="H24" s="43">
        <v>128074400</v>
      </c>
      <c r="I24" s="36">
        <f t="shared" si="0"/>
        <v>759.68211535293392</v>
      </c>
      <c r="J24" s="23">
        <f t="shared" si="1"/>
        <v>115.85156931930113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79523154</v>
      </c>
      <c r="D26" s="44">
        <v>79523154</v>
      </c>
      <c r="E26" s="44">
        <v>12734934</v>
      </c>
      <c r="F26" s="44">
        <v>109479950</v>
      </c>
      <c r="G26" s="45">
        <v>121829499</v>
      </c>
      <c r="H26" s="46">
        <v>128074400</v>
      </c>
      <c r="I26" s="25">
        <f t="shared" si="0"/>
        <v>759.68211535293392</v>
      </c>
      <c r="J26" s="26">
        <f t="shared" si="1"/>
        <v>115.85156931930113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38224000</v>
      </c>
      <c r="D28" s="41">
        <v>38224000</v>
      </c>
      <c r="E28" s="41">
        <v>3062415</v>
      </c>
      <c r="F28" s="41">
        <v>32000000</v>
      </c>
      <c r="G28" s="42">
        <v>41000000</v>
      </c>
      <c r="H28" s="43">
        <v>29000000</v>
      </c>
      <c r="I28" s="36">
        <f t="shared" si="0"/>
        <v>944.92696123810788</v>
      </c>
      <c r="J28" s="23">
        <f t="shared" si="1"/>
        <v>111.56540394424752</v>
      </c>
    </row>
    <row r="29" spans="1:10" x14ac:dyDescent="0.25">
      <c r="A29" s="9" t="s">
        <v>17</v>
      </c>
      <c r="B29" s="21" t="s">
        <v>38</v>
      </c>
      <c r="C29" s="41">
        <v>-23000000</v>
      </c>
      <c r="D29" s="41">
        <v>-23000000</v>
      </c>
      <c r="E29" s="41">
        <v>0</v>
      </c>
      <c r="F29" s="41">
        <v>20000000</v>
      </c>
      <c r="G29" s="42">
        <v>16000000</v>
      </c>
      <c r="H29" s="43">
        <v>35017800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47250150</v>
      </c>
      <c r="D31" s="41">
        <v>47250150</v>
      </c>
      <c r="E31" s="41">
        <v>9672519</v>
      </c>
      <c r="F31" s="41">
        <v>19291000</v>
      </c>
      <c r="G31" s="42">
        <v>40764499</v>
      </c>
      <c r="H31" s="43">
        <v>24238600</v>
      </c>
      <c r="I31" s="36">
        <f t="shared" si="0"/>
        <v>99.441324436788392</v>
      </c>
      <c r="J31" s="23">
        <f t="shared" si="1"/>
        <v>35.828002331014972</v>
      </c>
    </row>
    <row r="32" spans="1:10" x14ac:dyDescent="0.25">
      <c r="A32" s="9" t="s">
        <v>17</v>
      </c>
      <c r="B32" s="21" t="s">
        <v>34</v>
      </c>
      <c r="C32" s="41">
        <v>17049004</v>
      </c>
      <c r="D32" s="41">
        <v>17049004</v>
      </c>
      <c r="E32" s="41">
        <v>0</v>
      </c>
      <c r="F32" s="41">
        <v>38188950</v>
      </c>
      <c r="G32" s="42">
        <v>24065000</v>
      </c>
      <c r="H32" s="43">
        <v>39818000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79523154</v>
      </c>
      <c r="D33" s="57">
        <v>79523154</v>
      </c>
      <c r="E33" s="57">
        <v>12734934</v>
      </c>
      <c r="F33" s="57">
        <v>109479950</v>
      </c>
      <c r="G33" s="58">
        <v>121829499</v>
      </c>
      <c r="H33" s="59">
        <v>128074400</v>
      </c>
      <c r="I33" s="38">
        <f t="shared" si="0"/>
        <v>759.68211535293392</v>
      </c>
      <c r="J33" s="39">
        <f t="shared" si="1"/>
        <v>115.85156931930113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126113439</v>
      </c>
      <c r="D8" s="41">
        <v>126113439</v>
      </c>
      <c r="E8" s="41">
        <v>119647333</v>
      </c>
      <c r="F8" s="41">
        <v>133680245</v>
      </c>
      <c r="G8" s="42">
        <v>139829537</v>
      </c>
      <c r="H8" s="43">
        <v>145982036</v>
      </c>
      <c r="I8" s="22">
        <f>IF(($E8       =0),0,((($F8       /$E8       )-1)*100))</f>
        <v>11.728562307360413</v>
      </c>
      <c r="J8" s="23">
        <f>IF(($E8       =0),0,(((($H8       /$E8       )^(1/3))-1)*100))</f>
        <v>6.8559717148184429</v>
      </c>
    </row>
    <row r="9" spans="1:11" x14ac:dyDescent="0.25">
      <c r="A9" s="3" t="s">
        <v>17</v>
      </c>
      <c r="B9" s="21" t="s">
        <v>20</v>
      </c>
      <c r="C9" s="41">
        <v>389378916</v>
      </c>
      <c r="D9" s="41">
        <v>360256443</v>
      </c>
      <c r="E9" s="41">
        <v>355337449</v>
      </c>
      <c r="F9" s="41">
        <v>403050833</v>
      </c>
      <c r="G9" s="42">
        <v>421591171</v>
      </c>
      <c r="H9" s="43">
        <v>440141188</v>
      </c>
      <c r="I9" s="22">
        <f>IF(($E9       =0),0,((($F9       /$E9       )-1)*100))</f>
        <v>13.427626087336497</v>
      </c>
      <c r="J9" s="23">
        <f>IF(($E9       =0),0,(((($H9       /$E9       )^(1/3))-1)*100))</f>
        <v>7.3949047232193088</v>
      </c>
    </row>
    <row r="10" spans="1:11" x14ac:dyDescent="0.25">
      <c r="A10" s="3" t="s">
        <v>17</v>
      </c>
      <c r="B10" s="21" t="s">
        <v>21</v>
      </c>
      <c r="C10" s="41">
        <v>322954850</v>
      </c>
      <c r="D10" s="41">
        <v>348483604</v>
      </c>
      <c r="E10" s="41">
        <v>346034179</v>
      </c>
      <c r="F10" s="41">
        <v>367478488</v>
      </c>
      <c r="G10" s="42">
        <v>382722871</v>
      </c>
      <c r="H10" s="43">
        <v>400021435</v>
      </c>
      <c r="I10" s="22">
        <f t="shared" ref="I10:I33" si="0">IF(($E10      =0),0,((($F10      /$E10      )-1)*100))</f>
        <v>6.1971649916120031</v>
      </c>
      <c r="J10" s="23">
        <f t="shared" ref="J10:J33" si="1">IF(($E10      =0),0,(((($H10      /$E10      )^(1/3))-1)*100))</f>
        <v>4.9513643211066549</v>
      </c>
    </row>
    <row r="11" spans="1:11" x14ac:dyDescent="0.25">
      <c r="A11" s="9" t="s">
        <v>17</v>
      </c>
      <c r="B11" s="24" t="s">
        <v>22</v>
      </c>
      <c r="C11" s="44">
        <v>838447205</v>
      </c>
      <c r="D11" s="44">
        <v>834853486</v>
      </c>
      <c r="E11" s="44">
        <v>821018961</v>
      </c>
      <c r="F11" s="44">
        <v>904209566</v>
      </c>
      <c r="G11" s="45">
        <v>944143579</v>
      </c>
      <c r="H11" s="46">
        <v>986144659</v>
      </c>
      <c r="I11" s="25">
        <f t="shared" si="0"/>
        <v>10.132604598884543</v>
      </c>
      <c r="J11" s="26">
        <f t="shared" si="1"/>
        <v>6.29899208773117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265297876</v>
      </c>
      <c r="D13" s="41">
        <v>255043194</v>
      </c>
      <c r="E13" s="41">
        <v>248091895</v>
      </c>
      <c r="F13" s="41">
        <v>273856903</v>
      </c>
      <c r="G13" s="42">
        <v>286454318</v>
      </c>
      <c r="H13" s="43">
        <v>299058309</v>
      </c>
      <c r="I13" s="22">
        <f t="shared" si="0"/>
        <v>10.385267926628551</v>
      </c>
      <c r="J13" s="23">
        <f t="shared" si="1"/>
        <v>6.4260063841206971</v>
      </c>
    </row>
    <row r="14" spans="1:11" x14ac:dyDescent="0.25">
      <c r="A14" s="3" t="s">
        <v>17</v>
      </c>
      <c r="B14" s="21" t="s">
        <v>25</v>
      </c>
      <c r="C14" s="41">
        <v>33725773</v>
      </c>
      <c r="D14" s="41">
        <v>38725772</v>
      </c>
      <c r="E14" s="41">
        <v>35987821</v>
      </c>
      <c r="F14" s="41">
        <v>52322826</v>
      </c>
      <c r="G14" s="42">
        <v>54488335</v>
      </c>
      <c r="H14" s="43">
        <v>51775049</v>
      </c>
      <c r="I14" s="22">
        <f t="shared" si="0"/>
        <v>45.390369703128172</v>
      </c>
      <c r="J14" s="23">
        <f t="shared" si="1"/>
        <v>12.889874171577564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193203577</v>
      </c>
      <c r="D16" s="41">
        <v>184166362</v>
      </c>
      <c r="E16" s="41">
        <v>179704374</v>
      </c>
      <c r="F16" s="41">
        <v>205013994</v>
      </c>
      <c r="G16" s="42">
        <v>214444638</v>
      </c>
      <c r="H16" s="43">
        <v>223880202</v>
      </c>
      <c r="I16" s="22">
        <f t="shared" si="0"/>
        <v>14.084031143282028</v>
      </c>
      <c r="J16" s="23">
        <f t="shared" si="1"/>
        <v>7.601670575137387</v>
      </c>
    </row>
    <row r="17" spans="1:10" x14ac:dyDescent="0.25">
      <c r="A17" s="3" t="s">
        <v>17</v>
      </c>
      <c r="B17" s="21" t="s">
        <v>27</v>
      </c>
      <c r="C17" s="41">
        <v>343407790</v>
      </c>
      <c r="D17" s="41">
        <v>354131358</v>
      </c>
      <c r="E17" s="41">
        <v>316235235</v>
      </c>
      <c r="F17" s="41">
        <v>370211386</v>
      </c>
      <c r="G17" s="42">
        <v>387243161</v>
      </c>
      <c r="H17" s="43">
        <v>404281080</v>
      </c>
      <c r="I17" s="29">
        <f t="shared" si="0"/>
        <v>17.068354511476237</v>
      </c>
      <c r="J17" s="30">
        <f t="shared" si="1"/>
        <v>8.5319784477408511</v>
      </c>
    </row>
    <row r="18" spans="1:10" x14ac:dyDescent="0.25">
      <c r="A18" s="3" t="s">
        <v>17</v>
      </c>
      <c r="B18" s="24" t="s">
        <v>28</v>
      </c>
      <c r="C18" s="44">
        <v>835635016</v>
      </c>
      <c r="D18" s="44">
        <v>832066686</v>
      </c>
      <c r="E18" s="44">
        <v>780019325</v>
      </c>
      <c r="F18" s="44">
        <v>901405109</v>
      </c>
      <c r="G18" s="45">
        <v>942630452</v>
      </c>
      <c r="H18" s="46">
        <v>978994640</v>
      </c>
      <c r="I18" s="25">
        <f t="shared" si="0"/>
        <v>15.561894444089575</v>
      </c>
      <c r="J18" s="26">
        <f t="shared" si="1"/>
        <v>7.8677575974975378</v>
      </c>
    </row>
    <row r="19" spans="1:10" ht="23.25" customHeight="1" x14ac:dyDescent="0.25">
      <c r="A19" s="31" t="s">
        <v>17</v>
      </c>
      <c r="B19" s="32" t="s">
        <v>29</v>
      </c>
      <c r="C19" s="50">
        <v>2812189</v>
      </c>
      <c r="D19" s="50">
        <v>2786800</v>
      </c>
      <c r="E19" s="50">
        <v>40999636</v>
      </c>
      <c r="F19" s="51">
        <v>2804457</v>
      </c>
      <c r="G19" s="52">
        <v>1513127</v>
      </c>
      <c r="H19" s="53">
        <v>7150019</v>
      </c>
      <c r="I19" s="33">
        <f t="shared" si="0"/>
        <v>-93.159800247982687</v>
      </c>
      <c r="J19" s="34">
        <f t="shared" si="1"/>
        <v>-44.130378183121991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30089200</v>
      </c>
      <c r="D23" s="41">
        <v>44561921</v>
      </c>
      <c r="E23" s="41">
        <v>27160106</v>
      </c>
      <c r="F23" s="41">
        <v>40676347</v>
      </c>
      <c r="G23" s="42">
        <v>11100002</v>
      </c>
      <c r="H23" s="43">
        <v>800040</v>
      </c>
      <c r="I23" s="36">
        <f t="shared" si="0"/>
        <v>49.765052463344574</v>
      </c>
      <c r="J23" s="23">
        <f t="shared" si="1"/>
        <v>-69.11648334544347</v>
      </c>
    </row>
    <row r="24" spans="1:10" x14ac:dyDescent="0.25">
      <c r="A24" s="9" t="s">
        <v>17</v>
      </c>
      <c r="B24" s="21" t="s">
        <v>33</v>
      </c>
      <c r="C24" s="41">
        <v>194004750</v>
      </c>
      <c r="D24" s="41">
        <v>221079752</v>
      </c>
      <c r="E24" s="41">
        <v>128920222</v>
      </c>
      <c r="F24" s="41">
        <v>117237700</v>
      </c>
      <c r="G24" s="42">
        <v>142940700</v>
      </c>
      <c r="H24" s="43">
        <v>133534118</v>
      </c>
      <c r="I24" s="36">
        <f t="shared" si="0"/>
        <v>-9.0618227449220541</v>
      </c>
      <c r="J24" s="23">
        <f t="shared" si="1"/>
        <v>1.1790038257831981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224093950</v>
      </c>
      <c r="D26" s="44">
        <v>265641673</v>
      </c>
      <c r="E26" s="44">
        <v>156080328</v>
      </c>
      <c r="F26" s="44">
        <v>157914047</v>
      </c>
      <c r="G26" s="45">
        <v>154040702</v>
      </c>
      <c r="H26" s="46">
        <v>134334158</v>
      </c>
      <c r="I26" s="25">
        <f t="shared" si="0"/>
        <v>1.1748559370018841</v>
      </c>
      <c r="J26" s="26">
        <f t="shared" si="1"/>
        <v>-4.8783380730916708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137340440</v>
      </c>
      <c r="D28" s="41">
        <v>126172039</v>
      </c>
      <c r="E28" s="41">
        <v>82826092</v>
      </c>
      <c r="F28" s="41">
        <v>66883075</v>
      </c>
      <c r="G28" s="42">
        <v>72883075</v>
      </c>
      <c r="H28" s="43">
        <v>58300012</v>
      </c>
      <c r="I28" s="36">
        <f t="shared" si="0"/>
        <v>-19.248785757029317</v>
      </c>
      <c r="J28" s="23">
        <f t="shared" si="1"/>
        <v>-11.045656693976202</v>
      </c>
    </row>
    <row r="29" spans="1:10" x14ac:dyDescent="0.25">
      <c r="A29" s="9" t="s">
        <v>17</v>
      </c>
      <c r="B29" s="21" t="s">
        <v>38</v>
      </c>
      <c r="C29" s="41">
        <v>24806200</v>
      </c>
      <c r="D29" s="41">
        <v>18906855</v>
      </c>
      <c r="E29" s="41">
        <v>12388421</v>
      </c>
      <c r="F29" s="41">
        <v>10703017</v>
      </c>
      <c r="G29" s="42">
        <v>24955333</v>
      </c>
      <c r="H29" s="43">
        <v>18000005</v>
      </c>
      <c r="I29" s="36">
        <f t="shared" si="0"/>
        <v>-13.604671652666633</v>
      </c>
      <c r="J29" s="23">
        <f t="shared" si="1"/>
        <v>13.262346980918483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22353750</v>
      </c>
      <c r="D31" s="41">
        <v>54509467</v>
      </c>
      <c r="E31" s="41">
        <v>25496495</v>
      </c>
      <c r="F31" s="41">
        <v>35357838</v>
      </c>
      <c r="G31" s="42">
        <v>26930305</v>
      </c>
      <c r="H31" s="43">
        <v>23132055</v>
      </c>
      <c r="I31" s="36">
        <f t="shared" si="0"/>
        <v>38.677249559204107</v>
      </c>
      <c r="J31" s="23">
        <f t="shared" si="1"/>
        <v>-3.1920007198615985</v>
      </c>
    </row>
    <row r="32" spans="1:10" x14ac:dyDescent="0.25">
      <c r="A32" s="9" t="s">
        <v>17</v>
      </c>
      <c r="B32" s="21" t="s">
        <v>34</v>
      </c>
      <c r="C32" s="41">
        <v>39593560</v>
      </c>
      <c r="D32" s="41">
        <v>66053312</v>
      </c>
      <c r="E32" s="41">
        <v>35369320</v>
      </c>
      <c r="F32" s="41">
        <v>44970117</v>
      </c>
      <c r="G32" s="42">
        <v>29271989</v>
      </c>
      <c r="H32" s="43">
        <v>34902086</v>
      </c>
      <c r="I32" s="36">
        <f t="shared" si="0"/>
        <v>27.144420644784795</v>
      </c>
      <c r="J32" s="23">
        <f t="shared" si="1"/>
        <v>-0.44229164698162959</v>
      </c>
    </row>
    <row r="33" spans="1:11" ht="13" thickBot="1" x14ac:dyDescent="0.3">
      <c r="A33" s="9" t="s">
        <v>17</v>
      </c>
      <c r="B33" s="37" t="s">
        <v>41</v>
      </c>
      <c r="C33" s="57">
        <v>224093950</v>
      </c>
      <c r="D33" s="57">
        <v>265641673</v>
      </c>
      <c r="E33" s="57">
        <v>156080328</v>
      </c>
      <c r="F33" s="57">
        <v>157914047</v>
      </c>
      <c r="G33" s="58">
        <v>154040702</v>
      </c>
      <c r="H33" s="59">
        <v>134334158</v>
      </c>
      <c r="I33" s="38">
        <f t="shared" si="0"/>
        <v>1.1748559370018841</v>
      </c>
      <c r="J33" s="39">
        <f t="shared" si="1"/>
        <v>-4.8783380730916708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121076710</v>
      </c>
      <c r="D8" s="41">
        <v>121076318</v>
      </c>
      <c r="E8" s="41">
        <v>106705499</v>
      </c>
      <c r="F8" s="41">
        <v>115923776</v>
      </c>
      <c r="G8" s="42">
        <v>121256265</v>
      </c>
      <c r="H8" s="43">
        <v>126591544</v>
      </c>
      <c r="I8" s="22">
        <f>IF(($E8       =0),0,((($F8       /$E8       )-1)*100))</f>
        <v>8.6389896363260554</v>
      </c>
      <c r="J8" s="23">
        <f>IF(($E8       =0),0,(((($H8       /$E8       )^(1/3))-1)*100))</f>
        <v>5.86180595544743</v>
      </c>
    </row>
    <row r="9" spans="1:11" x14ac:dyDescent="0.25">
      <c r="A9" s="3" t="s">
        <v>17</v>
      </c>
      <c r="B9" s="21" t="s">
        <v>20</v>
      </c>
      <c r="C9" s="41">
        <v>253529430</v>
      </c>
      <c r="D9" s="41">
        <v>253289949</v>
      </c>
      <c r="E9" s="41">
        <v>234057827</v>
      </c>
      <c r="F9" s="41">
        <v>277130203</v>
      </c>
      <c r="G9" s="42">
        <v>289878187</v>
      </c>
      <c r="H9" s="43">
        <v>302632829</v>
      </c>
      <c r="I9" s="22">
        <f>IF(($E9       =0),0,((($F9       /$E9       )-1)*100))</f>
        <v>18.402450604653353</v>
      </c>
      <c r="J9" s="23">
        <f>IF(($E9       =0),0,(((($H9       /$E9       )^(1/3))-1)*100))</f>
        <v>8.9425716884589779</v>
      </c>
    </row>
    <row r="10" spans="1:11" x14ac:dyDescent="0.25">
      <c r="A10" s="3" t="s">
        <v>17</v>
      </c>
      <c r="B10" s="21" t="s">
        <v>21</v>
      </c>
      <c r="C10" s="41">
        <v>219860549</v>
      </c>
      <c r="D10" s="41">
        <v>263336910</v>
      </c>
      <c r="E10" s="41">
        <v>261553753</v>
      </c>
      <c r="F10" s="41">
        <v>263552053</v>
      </c>
      <c r="G10" s="42">
        <v>271008892</v>
      </c>
      <c r="H10" s="43">
        <v>272319804</v>
      </c>
      <c r="I10" s="22">
        <f t="shared" ref="I10:I33" si="0">IF(($E10      =0),0,((($F10      /$E10      )-1)*100))</f>
        <v>0.76401121263971472</v>
      </c>
      <c r="J10" s="23">
        <f t="shared" ref="J10:J33" si="1">IF(($E10      =0),0,(((($H10      /$E10      )^(1/3))-1)*100))</f>
        <v>1.3536569809660337</v>
      </c>
    </row>
    <row r="11" spans="1:11" x14ac:dyDescent="0.25">
      <c r="A11" s="9" t="s">
        <v>17</v>
      </c>
      <c r="B11" s="24" t="s">
        <v>22</v>
      </c>
      <c r="C11" s="44">
        <v>594466689</v>
      </c>
      <c r="D11" s="44">
        <v>637703177</v>
      </c>
      <c r="E11" s="44">
        <v>602317079</v>
      </c>
      <c r="F11" s="44">
        <v>656606032</v>
      </c>
      <c r="G11" s="45">
        <v>682143344</v>
      </c>
      <c r="H11" s="46">
        <v>701544177</v>
      </c>
      <c r="I11" s="25">
        <f t="shared" si="0"/>
        <v>9.0133510891196256</v>
      </c>
      <c r="J11" s="26">
        <f t="shared" si="1"/>
        <v>5.2147470479126268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177222124</v>
      </c>
      <c r="D13" s="41">
        <v>179206438</v>
      </c>
      <c r="E13" s="41">
        <v>158230707</v>
      </c>
      <c r="F13" s="41">
        <v>181825795</v>
      </c>
      <c r="G13" s="42">
        <v>189875968</v>
      </c>
      <c r="H13" s="43">
        <v>198230504</v>
      </c>
      <c r="I13" s="22">
        <f t="shared" si="0"/>
        <v>14.911826185545651</v>
      </c>
      <c r="J13" s="23">
        <f t="shared" si="1"/>
        <v>7.8019389384018423</v>
      </c>
    </row>
    <row r="14" spans="1:11" x14ac:dyDescent="0.25">
      <c r="A14" s="3" t="s">
        <v>17</v>
      </c>
      <c r="B14" s="21" t="s">
        <v>25</v>
      </c>
      <c r="C14" s="41">
        <v>14686000</v>
      </c>
      <c r="D14" s="41">
        <v>34769428</v>
      </c>
      <c r="E14" s="41">
        <v>0</v>
      </c>
      <c r="F14" s="41">
        <v>24996203</v>
      </c>
      <c r="G14" s="42">
        <v>26146027</v>
      </c>
      <c r="H14" s="43">
        <v>27296454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166549751</v>
      </c>
      <c r="D16" s="41">
        <v>156749751</v>
      </c>
      <c r="E16" s="41">
        <v>156736353</v>
      </c>
      <c r="F16" s="41">
        <v>178229749</v>
      </c>
      <c r="G16" s="42">
        <v>186428318</v>
      </c>
      <c r="H16" s="43">
        <v>194631163</v>
      </c>
      <c r="I16" s="22">
        <f t="shared" si="0"/>
        <v>13.713089266534094</v>
      </c>
      <c r="J16" s="23">
        <f t="shared" si="1"/>
        <v>7.4849222982347419</v>
      </c>
    </row>
    <row r="17" spans="1:10" x14ac:dyDescent="0.25">
      <c r="A17" s="3" t="s">
        <v>17</v>
      </c>
      <c r="B17" s="21" t="s">
        <v>27</v>
      </c>
      <c r="C17" s="41">
        <v>212998087</v>
      </c>
      <c r="D17" s="41">
        <v>232461029</v>
      </c>
      <c r="E17" s="41">
        <v>172949274</v>
      </c>
      <c r="F17" s="41">
        <v>242747289</v>
      </c>
      <c r="G17" s="42">
        <v>254227460</v>
      </c>
      <c r="H17" s="43">
        <v>265413463</v>
      </c>
      <c r="I17" s="29">
        <f t="shared" si="0"/>
        <v>40.357506791268747</v>
      </c>
      <c r="J17" s="30">
        <f t="shared" si="1"/>
        <v>15.345698074724634</v>
      </c>
    </row>
    <row r="18" spans="1:10" x14ac:dyDescent="0.25">
      <c r="A18" s="3" t="s">
        <v>17</v>
      </c>
      <c r="B18" s="24" t="s">
        <v>28</v>
      </c>
      <c r="C18" s="44">
        <v>571455962</v>
      </c>
      <c r="D18" s="44">
        <v>603186646</v>
      </c>
      <c r="E18" s="44">
        <v>487916334</v>
      </c>
      <c r="F18" s="44">
        <v>627799036</v>
      </c>
      <c r="G18" s="45">
        <v>656677773</v>
      </c>
      <c r="H18" s="46">
        <v>685571584</v>
      </c>
      <c r="I18" s="25">
        <f t="shared" si="0"/>
        <v>28.669403389967265</v>
      </c>
      <c r="J18" s="26">
        <f t="shared" si="1"/>
        <v>12.004589076085082</v>
      </c>
    </row>
    <row r="19" spans="1:10" ht="23.25" customHeight="1" x14ac:dyDescent="0.25">
      <c r="A19" s="31" t="s">
        <v>17</v>
      </c>
      <c r="B19" s="32" t="s">
        <v>29</v>
      </c>
      <c r="C19" s="50">
        <v>23010727</v>
      </c>
      <c r="D19" s="50">
        <v>34516531</v>
      </c>
      <c r="E19" s="50">
        <v>114400745</v>
      </c>
      <c r="F19" s="51">
        <v>28806996</v>
      </c>
      <c r="G19" s="52">
        <v>25465571</v>
      </c>
      <c r="H19" s="53">
        <v>15972593</v>
      </c>
      <c r="I19" s="33">
        <f t="shared" si="0"/>
        <v>-74.819223423763546</v>
      </c>
      <c r="J19" s="34">
        <f t="shared" si="1"/>
        <v>-48.122123501054304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16009999</v>
      </c>
      <c r="D23" s="41">
        <v>15198620</v>
      </c>
      <c r="E23" s="41">
        <v>11912985</v>
      </c>
      <c r="F23" s="41">
        <v>20662000</v>
      </c>
      <c r="G23" s="42">
        <v>18472360</v>
      </c>
      <c r="H23" s="43">
        <v>19285143</v>
      </c>
      <c r="I23" s="36">
        <f t="shared" si="0"/>
        <v>73.440997365479774</v>
      </c>
      <c r="J23" s="23">
        <f t="shared" si="1"/>
        <v>17.417840708738595</v>
      </c>
    </row>
    <row r="24" spans="1:10" x14ac:dyDescent="0.25">
      <c r="A24" s="9" t="s">
        <v>17</v>
      </c>
      <c r="B24" s="21" t="s">
        <v>33</v>
      </c>
      <c r="C24" s="41">
        <v>81274262</v>
      </c>
      <c r="D24" s="41">
        <v>114020938</v>
      </c>
      <c r="E24" s="41">
        <v>111874298</v>
      </c>
      <c r="F24" s="41">
        <v>131348992</v>
      </c>
      <c r="G24" s="42">
        <v>119657256</v>
      </c>
      <c r="H24" s="43">
        <v>117654434</v>
      </c>
      <c r="I24" s="36">
        <f t="shared" si="0"/>
        <v>17.407656940113259</v>
      </c>
      <c r="J24" s="23">
        <f t="shared" si="1"/>
        <v>1.6933744474981971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97284261</v>
      </c>
      <c r="D26" s="44">
        <v>129219558</v>
      </c>
      <c r="E26" s="44">
        <v>123787283</v>
      </c>
      <c r="F26" s="44">
        <v>152010992</v>
      </c>
      <c r="G26" s="45">
        <v>138129616</v>
      </c>
      <c r="H26" s="46">
        <v>136939577</v>
      </c>
      <c r="I26" s="25">
        <f t="shared" si="0"/>
        <v>22.800168414715106</v>
      </c>
      <c r="J26" s="26">
        <f t="shared" si="1"/>
        <v>3.4231236401347287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7026773</v>
      </c>
      <c r="D28" s="41">
        <v>17585562</v>
      </c>
      <c r="E28" s="41">
        <v>17481955</v>
      </c>
      <c r="F28" s="41">
        <v>54938478</v>
      </c>
      <c r="G28" s="42">
        <v>66944140</v>
      </c>
      <c r="H28" s="43">
        <v>54014319</v>
      </c>
      <c r="I28" s="36">
        <f t="shared" si="0"/>
        <v>214.25820510349101</v>
      </c>
      <c r="J28" s="23">
        <f t="shared" si="1"/>
        <v>45.648595928612082</v>
      </c>
    </row>
    <row r="29" spans="1:10" x14ac:dyDescent="0.25">
      <c r="A29" s="9" t="s">
        <v>17</v>
      </c>
      <c r="B29" s="21" t="s">
        <v>38</v>
      </c>
      <c r="C29" s="41">
        <v>19665216</v>
      </c>
      <c r="D29" s="41">
        <v>21172397</v>
      </c>
      <c r="E29" s="41">
        <v>20613759</v>
      </c>
      <c r="F29" s="41">
        <v>20152174</v>
      </c>
      <c r="G29" s="42">
        <v>17750478</v>
      </c>
      <c r="H29" s="43">
        <v>14002805</v>
      </c>
      <c r="I29" s="36">
        <f t="shared" si="0"/>
        <v>-2.2392082880177244</v>
      </c>
      <c r="J29" s="23">
        <f t="shared" si="1"/>
        <v>-12.093845462600161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9373628</v>
      </c>
      <c r="D31" s="41">
        <v>15085371</v>
      </c>
      <c r="E31" s="41">
        <v>14532124</v>
      </c>
      <c r="F31" s="41">
        <v>28250178</v>
      </c>
      <c r="G31" s="42">
        <v>26402979</v>
      </c>
      <c r="H31" s="43">
        <v>19457411</v>
      </c>
      <c r="I31" s="36">
        <f t="shared" si="0"/>
        <v>94.398134780573017</v>
      </c>
      <c r="J31" s="23">
        <f t="shared" si="1"/>
        <v>10.217862897272001</v>
      </c>
    </row>
    <row r="32" spans="1:10" x14ac:dyDescent="0.25">
      <c r="A32" s="9" t="s">
        <v>17</v>
      </c>
      <c r="B32" s="21" t="s">
        <v>34</v>
      </c>
      <c r="C32" s="41">
        <v>61218644</v>
      </c>
      <c r="D32" s="41">
        <v>75376228</v>
      </c>
      <c r="E32" s="41">
        <v>71159445</v>
      </c>
      <c r="F32" s="41">
        <v>48670162</v>
      </c>
      <c r="G32" s="42">
        <v>27032019</v>
      </c>
      <c r="H32" s="43">
        <v>49465042</v>
      </c>
      <c r="I32" s="36">
        <f t="shared" si="0"/>
        <v>-31.60407307842269</v>
      </c>
      <c r="J32" s="23">
        <f t="shared" si="1"/>
        <v>-11.416002090726051</v>
      </c>
    </row>
    <row r="33" spans="1:11" ht="13" thickBot="1" x14ac:dyDescent="0.3">
      <c r="A33" s="9" t="s">
        <v>17</v>
      </c>
      <c r="B33" s="37" t="s">
        <v>41</v>
      </c>
      <c r="C33" s="57">
        <v>97284261</v>
      </c>
      <c r="D33" s="57">
        <v>129219558</v>
      </c>
      <c r="E33" s="57">
        <v>123787283</v>
      </c>
      <c r="F33" s="57">
        <v>152010992</v>
      </c>
      <c r="G33" s="58">
        <v>138129616</v>
      </c>
      <c r="H33" s="59">
        <v>136939577</v>
      </c>
      <c r="I33" s="38">
        <f t="shared" si="0"/>
        <v>22.800168414715106</v>
      </c>
      <c r="J33" s="39">
        <f t="shared" si="1"/>
        <v>3.4231236401347287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101070194</v>
      </c>
      <c r="D8" s="41">
        <v>120989636</v>
      </c>
      <c r="E8" s="41">
        <v>112924321</v>
      </c>
      <c r="F8" s="41">
        <v>126216026</v>
      </c>
      <c r="G8" s="42">
        <v>132055312</v>
      </c>
      <c r="H8" s="43">
        <v>137865745</v>
      </c>
      <c r="I8" s="22">
        <f>IF(($E8       =0),0,((($F8       /$E8       )-1)*100))</f>
        <v>11.770453771424494</v>
      </c>
      <c r="J8" s="23">
        <f>IF(($E8       =0),0,(((($H8       /$E8       )^(1/3))-1)*100))</f>
        <v>6.878322325564068</v>
      </c>
    </row>
    <row r="9" spans="1:11" x14ac:dyDescent="0.25">
      <c r="A9" s="3" t="s">
        <v>17</v>
      </c>
      <c r="B9" s="21" t="s">
        <v>20</v>
      </c>
      <c r="C9" s="41">
        <v>741673299</v>
      </c>
      <c r="D9" s="41">
        <v>758252868</v>
      </c>
      <c r="E9" s="41">
        <v>627916540</v>
      </c>
      <c r="F9" s="41">
        <v>829951010</v>
      </c>
      <c r="G9" s="42">
        <v>881392607</v>
      </c>
      <c r="H9" s="43">
        <v>920173863</v>
      </c>
      <c r="I9" s="22">
        <f>IF(($E9       =0),0,((($F9       /$E9       )-1)*100))</f>
        <v>32.175369994235226</v>
      </c>
      <c r="J9" s="23">
        <f>IF(($E9       =0),0,(((($H9       /$E9       )^(1/3))-1)*100))</f>
        <v>13.585437915752552</v>
      </c>
    </row>
    <row r="10" spans="1:11" x14ac:dyDescent="0.25">
      <c r="A10" s="3" t="s">
        <v>17</v>
      </c>
      <c r="B10" s="21" t="s">
        <v>21</v>
      </c>
      <c r="C10" s="41">
        <v>723984997</v>
      </c>
      <c r="D10" s="41">
        <v>752082583</v>
      </c>
      <c r="E10" s="41">
        <v>673394661</v>
      </c>
      <c r="F10" s="41">
        <v>764141339</v>
      </c>
      <c r="G10" s="42">
        <v>786155802</v>
      </c>
      <c r="H10" s="43">
        <v>821591473</v>
      </c>
      <c r="I10" s="22">
        <f t="shared" ref="I10:I33" si="0">IF(($E10      =0),0,((($F10      /$E10      )-1)*100))</f>
        <v>13.476002002338427</v>
      </c>
      <c r="J10" s="23">
        <f t="shared" ref="J10:J33" si="1">IF(($E10      =0),0,(((($H10      /$E10      )^(1/3))-1)*100))</f>
        <v>6.855140122472303</v>
      </c>
    </row>
    <row r="11" spans="1:11" x14ac:dyDescent="0.25">
      <c r="A11" s="9" t="s">
        <v>17</v>
      </c>
      <c r="B11" s="24" t="s">
        <v>22</v>
      </c>
      <c r="C11" s="44">
        <v>1566728490</v>
      </c>
      <c r="D11" s="44">
        <v>1631325087</v>
      </c>
      <c r="E11" s="44">
        <v>1414235522</v>
      </c>
      <c r="F11" s="44">
        <v>1720308375</v>
      </c>
      <c r="G11" s="45">
        <v>1799603721</v>
      </c>
      <c r="H11" s="46">
        <v>1879631081</v>
      </c>
      <c r="I11" s="25">
        <f t="shared" si="0"/>
        <v>21.642282932276679</v>
      </c>
      <c r="J11" s="26">
        <f t="shared" si="1"/>
        <v>9.9470611885242644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415283998</v>
      </c>
      <c r="D13" s="41">
        <v>393543357</v>
      </c>
      <c r="E13" s="41">
        <v>383770714</v>
      </c>
      <c r="F13" s="41">
        <v>416172072</v>
      </c>
      <c r="G13" s="42">
        <v>435329640</v>
      </c>
      <c r="H13" s="43">
        <v>454524852</v>
      </c>
      <c r="I13" s="22">
        <f t="shared" si="0"/>
        <v>8.4428948895772127</v>
      </c>
      <c r="J13" s="23">
        <f t="shared" si="1"/>
        <v>5.8023387837820017</v>
      </c>
    </row>
    <row r="14" spans="1:11" x14ac:dyDescent="0.25">
      <c r="A14" s="3" t="s">
        <v>17</v>
      </c>
      <c r="B14" s="21" t="s">
        <v>25</v>
      </c>
      <c r="C14" s="41">
        <v>83002714</v>
      </c>
      <c r="D14" s="41">
        <v>6130643</v>
      </c>
      <c r="E14" s="41">
        <v>6130643</v>
      </c>
      <c r="F14" s="41">
        <v>112919002</v>
      </c>
      <c r="G14" s="42">
        <v>118113040</v>
      </c>
      <c r="H14" s="43">
        <v>123310001</v>
      </c>
      <c r="I14" s="22">
        <f t="shared" si="0"/>
        <v>1741.8786088180309</v>
      </c>
      <c r="J14" s="23">
        <f t="shared" si="1"/>
        <v>171.95523598880294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334570598</v>
      </c>
      <c r="D16" s="41">
        <v>334570598</v>
      </c>
      <c r="E16" s="41">
        <v>295574871</v>
      </c>
      <c r="F16" s="41">
        <v>362127984</v>
      </c>
      <c r="G16" s="42">
        <v>378785871</v>
      </c>
      <c r="H16" s="43">
        <v>395452450</v>
      </c>
      <c r="I16" s="22">
        <f t="shared" si="0"/>
        <v>22.516499042978523</v>
      </c>
      <c r="J16" s="23">
        <f t="shared" si="1"/>
        <v>10.190017982030009</v>
      </c>
    </row>
    <row r="17" spans="1:10" x14ac:dyDescent="0.25">
      <c r="A17" s="3" t="s">
        <v>17</v>
      </c>
      <c r="B17" s="21" t="s">
        <v>27</v>
      </c>
      <c r="C17" s="41">
        <v>689817987</v>
      </c>
      <c r="D17" s="41">
        <v>893349551</v>
      </c>
      <c r="E17" s="41">
        <v>733195355</v>
      </c>
      <c r="F17" s="41">
        <v>743661924</v>
      </c>
      <c r="G17" s="42">
        <v>772086778</v>
      </c>
      <c r="H17" s="43">
        <v>806498587</v>
      </c>
      <c r="I17" s="29">
        <f t="shared" si="0"/>
        <v>1.4275280017288061</v>
      </c>
      <c r="J17" s="30">
        <f t="shared" si="1"/>
        <v>3.2273159646678984</v>
      </c>
    </row>
    <row r="18" spans="1:10" x14ac:dyDescent="0.25">
      <c r="A18" s="3" t="s">
        <v>17</v>
      </c>
      <c r="B18" s="24" t="s">
        <v>28</v>
      </c>
      <c r="C18" s="44">
        <v>1522675297</v>
      </c>
      <c r="D18" s="44">
        <v>1627594149</v>
      </c>
      <c r="E18" s="44">
        <v>1418671583</v>
      </c>
      <c r="F18" s="44">
        <v>1634880982</v>
      </c>
      <c r="G18" s="45">
        <v>1704315329</v>
      </c>
      <c r="H18" s="46">
        <v>1779785890</v>
      </c>
      <c r="I18" s="25">
        <f t="shared" si="0"/>
        <v>15.240271363072754</v>
      </c>
      <c r="J18" s="26">
        <f t="shared" si="1"/>
        <v>7.8521060141685473</v>
      </c>
    </row>
    <row r="19" spans="1:10" ht="23.25" customHeight="1" x14ac:dyDescent="0.25">
      <c r="A19" s="31" t="s">
        <v>17</v>
      </c>
      <c r="B19" s="32" t="s">
        <v>29</v>
      </c>
      <c r="C19" s="50">
        <v>44053193</v>
      </c>
      <c r="D19" s="50">
        <v>3730938</v>
      </c>
      <c r="E19" s="50">
        <v>-4436061</v>
      </c>
      <c r="F19" s="51">
        <v>85427393</v>
      </c>
      <c r="G19" s="52">
        <v>95288392</v>
      </c>
      <c r="H19" s="53">
        <v>99845191</v>
      </c>
      <c r="I19" s="33">
        <f t="shared" si="0"/>
        <v>-2025.7488343825748</v>
      </c>
      <c r="J19" s="34">
        <f t="shared" si="1"/>
        <v>-382.34268963390912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1500000</v>
      </c>
      <c r="D23" s="41">
        <v>1500000</v>
      </c>
      <c r="E23" s="41">
        <v>734555</v>
      </c>
      <c r="F23" s="41">
        <v>40190000</v>
      </c>
      <c r="G23" s="42">
        <v>0</v>
      </c>
      <c r="H23" s="43">
        <v>0</v>
      </c>
      <c r="I23" s="36">
        <f t="shared" si="0"/>
        <v>5371.33979075767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347389000</v>
      </c>
      <c r="D24" s="41">
        <v>346297000</v>
      </c>
      <c r="E24" s="41">
        <v>339330485</v>
      </c>
      <c r="F24" s="41">
        <v>400565800</v>
      </c>
      <c r="G24" s="42">
        <v>323719000</v>
      </c>
      <c r="H24" s="43">
        <v>295364950</v>
      </c>
      <c r="I24" s="36">
        <f t="shared" si="0"/>
        <v>18.045922104522958</v>
      </c>
      <c r="J24" s="23">
        <f t="shared" si="1"/>
        <v>-4.5200843585147865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348889000</v>
      </c>
      <c r="D26" s="44">
        <v>347797000</v>
      </c>
      <c r="E26" s="44">
        <v>340065040</v>
      </c>
      <c r="F26" s="44">
        <v>440755800</v>
      </c>
      <c r="G26" s="45">
        <v>323719000</v>
      </c>
      <c r="H26" s="46">
        <v>295364950</v>
      </c>
      <c r="I26" s="25">
        <f t="shared" si="0"/>
        <v>29.609265333478561</v>
      </c>
      <c r="J26" s="26">
        <f t="shared" si="1"/>
        <v>-4.5888808143320308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227684674</v>
      </c>
      <c r="D28" s="41">
        <v>230055509</v>
      </c>
      <c r="E28" s="41">
        <v>228544583</v>
      </c>
      <c r="F28" s="41">
        <v>220551083</v>
      </c>
      <c r="G28" s="42">
        <v>220501750</v>
      </c>
      <c r="H28" s="43">
        <v>193872297</v>
      </c>
      <c r="I28" s="36">
        <f t="shared" si="0"/>
        <v>-3.4975670370625211</v>
      </c>
      <c r="J28" s="23">
        <f t="shared" si="1"/>
        <v>-5.3367070035138964</v>
      </c>
    </row>
    <row r="29" spans="1:10" x14ac:dyDescent="0.25">
      <c r="A29" s="9" t="s">
        <v>17</v>
      </c>
      <c r="B29" s="21" t="s">
        <v>38</v>
      </c>
      <c r="C29" s="41">
        <v>29226000</v>
      </c>
      <c r="D29" s="41">
        <v>31597735</v>
      </c>
      <c r="E29" s="41">
        <v>36221107</v>
      </c>
      <c r="F29" s="41">
        <v>88012909</v>
      </c>
      <c r="G29" s="42">
        <v>18230000</v>
      </c>
      <c r="H29" s="43">
        <v>44012000</v>
      </c>
      <c r="I29" s="36">
        <f t="shared" si="0"/>
        <v>142.98790481472582</v>
      </c>
      <c r="J29" s="23">
        <f t="shared" si="1"/>
        <v>6.7095106601345433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64039603</v>
      </c>
      <c r="D31" s="41">
        <v>52912478</v>
      </c>
      <c r="E31" s="41">
        <v>49006822</v>
      </c>
      <c r="F31" s="41">
        <v>46904654</v>
      </c>
      <c r="G31" s="42">
        <v>25299520</v>
      </c>
      <c r="H31" s="43">
        <v>10159333</v>
      </c>
      <c r="I31" s="36">
        <f t="shared" si="0"/>
        <v>-4.2895415662741794</v>
      </c>
      <c r="J31" s="23">
        <f t="shared" si="1"/>
        <v>-40.816194711618991</v>
      </c>
    </row>
    <row r="32" spans="1:10" x14ac:dyDescent="0.25">
      <c r="A32" s="9" t="s">
        <v>17</v>
      </c>
      <c r="B32" s="21" t="s">
        <v>34</v>
      </c>
      <c r="C32" s="41">
        <v>27938723</v>
      </c>
      <c r="D32" s="41">
        <v>33231278</v>
      </c>
      <c r="E32" s="41">
        <v>26292528</v>
      </c>
      <c r="F32" s="41">
        <v>85287154</v>
      </c>
      <c r="G32" s="42">
        <v>59687730</v>
      </c>
      <c r="H32" s="43">
        <v>47321320</v>
      </c>
      <c r="I32" s="36">
        <f t="shared" si="0"/>
        <v>224.37791451624585</v>
      </c>
      <c r="J32" s="23">
        <f t="shared" si="1"/>
        <v>21.639558491622491</v>
      </c>
    </row>
    <row r="33" spans="1:11" ht="13" thickBot="1" x14ac:dyDescent="0.3">
      <c r="A33" s="9" t="s">
        <v>17</v>
      </c>
      <c r="B33" s="37" t="s">
        <v>41</v>
      </c>
      <c r="C33" s="57">
        <v>348889000</v>
      </c>
      <c r="D33" s="57">
        <v>347797000</v>
      </c>
      <c r="E33" s="57">
        <v>340065040</v>
      </c>
      <c r="F33" s="57">
        <v>440755800</v>
      </c>
      <c r="G33" s="58">
        <v>323719000</v>
      </c>
      <c r="H33" s="59">
        <v>295364950</v>
      </c>
      <c r="I33" s="38">
        <f t="shared" si="0"/>
        <v>29.609265333478561</v>
      </c>
      <c r="J33" s="39">
        <f t="shared" si="1"/>
        <v>-4.5888808143320308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189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157207415</v>
      </c>
      <c r="D8" s="41">
        <v>157207415</v>
      </c>
      <c r="E8" s="41">
        <v>123686703</v>
      </c>
      <c r="F8" s="41">
        <v>160351572</v>
      </c>
      <c r="G8" s="42">
        <v>171345864</v>
      </c>
      <c r="H8" s="43">
        <v>175629528</v>
      </c>
      <c r="I8" s="22">
        <f>IF(($E8       =0),0,((($F8       /$E8       )-1)*100))</f>
        <v>29.643339268247782</v>
      </c>
      <c r="J8" s="23">
        <f>IF(($E8       =0),0,(((($H8       /$E8       )^(1/3))-1)*100))</f>
        <v>12.397893938367165</v>
      </c>
    </row>
    <row r="9" spans="1:11" x14ac:dyDescent="0.25">
      <c r="A9" s="3" t="s">
        <v>17</v>
      </c>
      <c r="B9" s="21" t="s">
        <v>20</v>
      </c>
      <c r="C9" s="41">
        <v>520167377</v>
      </c>
      <c r="D9" s="41">
        <v>520167377</v>
      </c>
      <c r="E9" s="41">
        <v>418530742</v>
      </c>
      <c r="F9" s="41">
        <v>557004864</v>
      </c>
      <c r="G9" s="42">
        <v>582070080</v>
      </c>
      <c r="H9" s="43">
        <v>596621820</v>
      </c>
      <c r="I9" s="22">
        <f>IF(($E9       =0),0,((($F9       /$E9       )-1)*100))</f>
        <v>33.085770793869187</v>
      </c>
      <c r="J9" s="23">
        <f>IF(($E9       =0),0,(((($H9       /$E9       )^(1/3))-1)*100))</f>
        <v>12.544408520530537</v>
      </c>
    </row>
    <row r="10" spans="1:11" x14ac:dyDescent="0.25">
      <c r="A10" s="3" t="s">
        <v>17</v>
      </c>
      <c r="B10" s="21" t="s">
        <v>21</v>
      </c>
      <c r="C10" s="41">
        <v>271428929</v>
      </c>
      <c r="D10" s="41">
        <v>271428929</v>
      </c>
      <c r="E10" s="41">
        <v>239654985</v>
      </c>
      <c r="F10" s="41">
        <v>283567248</v>
      </c>
      <c r="G10" s="42">
        <v>295648788</v>
      </c>
      <c r="H10" s="43">
        <v>306781548</v>
      </c>
      <c r="I10" s="22">
        <f t="shared" ref="I10:I33" si="0">IF(($E10      =0),0,((($F10      /$E10      )-1)*100))</f>
        <v>18.323116875703626</v>
      </c>
      <c r="J10" s="23">
        <f t="shared" ref="J10:J33" si="1">IF(($E10      =0),0,(((($H10      /$E10      )^(1/3))-1)*100))</f>
        <v>8.5794379277902344</v>
      </c>
    </row>
    <row r="11" spans="1:11" x14ac:dyDescent="0.25">
      <c r="A11" s="9" t="s">
        <v>17</v>
      </c>
      <c r="B11" s="24" t="s">
        <v>22</v>
      </c>
      <c r="C11" s="44">
        <v>948803721</v>
      </c>
      <c r="D11" s="44">
        <v>948803721</v>
      </c>
      <c r="E11" s="44">
        <v>781872430</v>
      </c>
      <c r="F11" s="44">
        <v>1000923684</v>
      </c>
      <c r="G11" s="45">
        <v>1049064732</v>
      </c>
      <c r="H11" s="46">
        <v>1079032896</v>
      </c>
      <c r="I11" s="25">
        <f t="shared" si="0"/>
        <v>28.016239682476083</v>
      </c>
      <c r="J11" s="26">
        <f t="shared" si="1"/>
        <v>11.335311487244603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272991056</v>
      </c>
      <c r="D13" s="41">
        <v>251709256</v>
      </c>
      <c r="E13" s="41">
        <v>263280316</v>
      </c>
      <c r="F13" s="41">
        <v>262624836</v>
      </c>
      <c r="G13" s="42">
        <v>274442892</v>
      </c>
      <c r="H13" s="43">
        <v>281303940</v>
      </c>
      <c r="I13" s="22">
        <f t="shared" si="0"/>
        <v>-0.24896658054756049</v>
      </c>
      <c r="J13" s="23">
        <f t="shared" si="1"/>
        <v>2.2317530747209435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98000004</v>
      </c>
      <c r="G14" s="42">
        <v>102410004</v>
      </c>
      <c r="H14" s="43">
        <v>104970252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272290138</v>
      </c>
      <c r="D16" s="41">
        <v>272290138</v>
      </c>
      <c r="E16" s="41">
        <v>273843906</v>
      </c>
      <c r="F16" s="41">
        <v>303113376</v>
      </c>
      <c r="G16" s="42">
        <v>316753488</v>
      </c>
      <c r="H16" s="43">
        <v>324672324</v>
      </c>
      <c r="I16" s="22">
        <f t="shared" si="0"/>
        <v>10.68837734150636</v>
      </c>
      <c r="J16" s="23">
        <f t="shared" si="1"/>
        <v>5.8394066095000419</v>
      </c>
    </row>
    <row r="17" spans="1:10" x14ac:dyDescent="0.25">
      <c r="A17" s="3" t="s">
        <v>17</v>
      </c>
      <c r="B17" s="21" t="s">
        <v>27</v>
      </c>
      <c r="C17" s="41">
        <v>385326724</v>
      </c>
      <c r="D17" s="41">
        <v>409924743</v>
      </c>
      <c r="E17" s="41">
        <v>340248350</v>
      </c>
      <c r="F17" s="41">
        <v>315310344</v>
      </c>
      <c r="G17" s="42">
        <v>329499384</v>
      </c>
      <c r="H17" s="43">
        <v>337736952</v>
      </c>
      <c r="I17" s="29">
        <f t="shared" si="0"/>
        <v>-7.3293539851111644</v>
      </c>
      <c r="J17" s="30">
        <f t="shared" si="1"/>
        <v>-0.24664360608270819</v>
      </c>
    </row>
    <row r="18" spans="1:10" x14ac:dyDescent="0.25">
      <c r="A18" s="3" t="s">
        <v>17</v>
      </c>
      <c r="B18" s="24" t="s">
        <v>28</v>
      </c>
      <c r="C18" s="44">
        <v>930607918</v>
      </c>
      <c r="D18" s="44">
        <v>933924137</v>
      </c>
      <c r="E18" s="44">
        <v>877372572</v>
      </c>
      <c r="F18" s="44">
        <v>979048560</v>
      </c>
      <c r="G18" s="45">
        <v>1023105768</v>
      </c>
      <c r="H18" s="46">
        <v>1048683468</v>
      </c>
      <c r="I18" s="25">
        <f t="shared" si="0"/>
        <v>11.588690055380479</v>
      </c>
      <c r="J18" s="26">
        <f t="shared" si="1"/>
        <v>6.1255912171334748</v>
      </c>
    </row>
    <row r="19" spans="1:10" ht="23.25" customHeight="1" x14ac:dyDescent="0.25">
      <c r="A19" s="31" t="s">
        <v>17</v>
      </c>
      <c r="B19" s="32" t="s">
        <v>29</v>
      </c>
      <c r="C19" s="50">
        <v>18195803</v>
      </c>
      <c r="D19" s="50">
        <v>14879584</v>
      </c>
      <c r="E19" s="50">
        <v>-95500142</v>
      </c>
      <c r="F19" s="51">
        <v>21875124</v>
      </c>
      <c r="G19" s="52">
        <v>25958964</v>
      </c>
      <c r="H19" s="53">
        <v>30349428</v>
      </c>
      <c r="I19" s="33">
        <f t="shared" si="0"/>
        <v>-122.90585494626805</v>
      </c>
      <c r="J19" s="34">
        <f t="shared" si="1"/>
        <v>-168.24154189016198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17000000</v>
      </c>
      <c r="D23" s="41">
        <v>15000000</v>
      </c>
      <c r="E23" s="41">
        <v>8672235</v>
      </c>
      <c r="F23" s="41">
        <v>19570728</v>
      </c>
      <c r="G23" s="42">
        <v>4600008</v>
      </c>
      <c r="H23" s="43">
        <v>3900000</v>
      </c>
      <c r="I23" s="36">
        <f t="shared" si="0"/>
        <v>125.67109862682457</v>
      </c>
      <c r="J23" s="23">
        <f t="shared" si="1"/>
        <v>-23.385461528114515</v>
      </c>
    </row>
    <row r="24" spans="1:10" x14ac:dyDescent="0.25">
      <c r="A24" s="9" t="s">
        <v>17</v>
      </c>
      <c r="B24" s="21" t="s">
        <v>33</v>
      </c>
      <c r="C24" s="41">
        <v>165007500</v>
      </c>
      <c r="D24" s="41">
        <v>200741554</v>
      </c>
      <c r="E24" s="41">
        <v>100959472</v>
      </c>
      <c r="F24" s="41">
        <v>183426564</v>
      </c>
      <c r="G24" s="42">
        <v>171820852</v>
      </c>
      <c r="H24" s="43">
        <v>174833656</v>
      </c>
      <c r="I24" s="36">
        <f t="shared" si="0"/>
        <v>81.683363003324743</v>
      </c>
      <c r="J24" s="23">
        <f t="shared" si="1"/>
        <v>20.086076671549403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182007500</v>
      </c>
      <c r="D26" s="44">
        <v>215741554</v>
      </c>
      <c r="E26" s="44">
        <v>109631707</v>
      </c>
      <c r="F26" s="44">
        <v>202997292</v>
      </c>
      <c r="G26" s="45">
        <v>176420860</v>
      </c>
      <c r="H26" s="46">
        <v>178733656</v>
      </c>
      <c r="I26" s="25">
        <f t="shared" si="0"/>
        <v>85.1629401337334</v>
      </c>
      <c r="J26" s="26">
        <f t="shared" si="1"/>
        <v>17.694649772815161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74225711</v>
      </c>
      <c r="D28" s="41">
        <v>96312370</v>
      </c>
      <c r="E28" s="41">
        <v>37814122</v>
      </c>
      <c r="F28" s="41">
        <v>71828436</v>
      </c>
      <c r="G28" s="42">
        <v>85000000</v>
      </c>
      <c r="H28" s="43">
        <v>85000000</v>
      </c>
      <c r="I28" s="36">
        <f t="shared" si="0"/>
        <v>89.951352037209801</v>
      </c>
      <c r="J28" s="23">
        <f t="shared" si="1"/>
        <v>30.995075108814429</v>
      </c>
    </row>
    <row r="29" spans="1:10" x14ac:dyDescent="0.25">
      <c r="A29" s="9" t="s">
        <v>17</v>
      </c>
      <c r="B29" s="21" t="s">
        <v>38</v>
      </c>
      <c r="C29" s="41">
        <v>10443642</v>
      </c>
      <c r="D29" s="41">
        <v>10443642</v>
      </c>
      <c r="E29" s="41">
        <v>3655574</v>
      </c>
      <c r="F29" s="41">
        <v>15999996</v>
      </c>
      <c r="G29" s="42">
        <v>16000008</v>
      </c>
      <c r="H29" s="43">
        <v>11496996</v>
      </c>
      <c r="I29" s="36">
        <f t="shared" si="0"/>
        <v>337.68765178874781</v>
      </c>
      <c r="J29" s="23">
        <f t="shared" si="1"/>
        <v>46.513035682716186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34242537</v>
      </c>
      <c r="D31" s="41">
        <v>76715718</v>
      </c>
      <c r="E31" s="41">
        <v>56459700</v>
      </c>
      <c r="F31" s="41">
        <v>25268232</v>
      </c>
      <c r="G31" s="42">
        <v>39327960</v>
      </c>
      <c r="H31" s="43">
        <v>29647020</v>
      </c>
      <c r="I31" s="36">
        <f t="shared" si="0"/>
        <v>-55.245543281313928</v>
      </c>
      <c r="J31" s="23">
        <f t="shared" si="1"/>
        <v>-19.323417428026556</v>
      </c>
    </row>
    <row r="32" spans="1:10" x14ac:dyDescent="0.25">
      <c r="A32" s="9" t="s">
        <v>17</v>
      </c>
      <c r="B32" s="21" t="s">
        <v>34</v>
      </c>
      <c r="C32" s="41">
        <v>63095610</v>
      </c>
      <c r="D32" s="41">
        <v>32269824</v>
      </c>
      <c r="E32" s="41">
        <v>11702311</v>
      </c>
      <c r="F32" s="41">
        <v>89900628</v>
      </c>
      <c r="G32" s="42">
        <v>36092892</v>
      </c>
      <c r="H32" s="43">
        <v>52589640</v>
      </c>
      <c r="I32" s="36">
        <f t="shared" si="0"/>
        <v>668.22969411768327</v>
      </c>
      <c r="J32" s="23">
        <f t="shared" si="1"/>
        <v>65.022382930162621</v>
      </c>
    </row>
    <row r="33" spans="1:11" ht="13" thickBot="1" x14ac:dyDescent="0.3">
      <c r="A33" s="9" t="s">
        <v>17</v>
      </c>
      <c r="B33" s="37" t="s">
        <v>41</v>
      </c>
      <c r="C33" s="57">
        <v>182007500</v>
      </c>
      <c r="D33" s="57">
        <v>215741554</v>
      </c>
      <c r="E33" s="57">
        <v>109631707</v>
      </c>
      <c r="F33" s="57">
        <v>202997292</v>
      </c>
      <c r="G33" s="58">
        <v>176420860</v>
      </c>
      <c r="H33" s="59">
        <v>178733656</v>
      </c>
      <c r="I33" s="38">
        <f t="shared" si="0"/>
        <v>85.1629401337334</v>
      </c>
      <c r="J33" s="39">
        <f t="shared" si="1"/>
        <v>17.694649772815161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26745685</v>
      </c>
      <c r="D8" s="41">
        <v>26745686</v>
      </c>
      <c r="E8" s="41">
        <v>23434832</v>
      </c>
      <c r="F8" s="41">
        <v>28350429</v>
      </c>
      <c r="G8" s="42">
        <v>30051456</v>
      </c>
      <c r="H8" s="43">
        <v>31854544</v>
      </c>
      <c r="I8" s="22">
        <f>IF(($E8       =0),0,((($F8       /$E8       )-1)*100))</f>
        <v>20.975601617284912</v>
      </c>
      <c r="J8" s="23">
        <f>IF(($E8       =0),0,(((($H8       /$E8       )^(1/3))-1)*100))</f>
        <v>10.773662759044766</v>
      </c>
    </row>
    <row r="9" spans="1:11" x14ac:dyDescent="0.25">
      <c r="A9" s="3" t="s">
        <v>17</v>
      </c>
      <c r="B9" s="21" t="s">
        <v>20</v>
      </c>
      <c r="C9" s="41">
        <v>62934831</v>
      </c>
      <c r="D9" s="41">
        <v>75637762</v>
      </c>
      <c r="E9" s="41">
        <v>106939746</v>
      </c>
      <c r="F9" s="41">
        <v>86860519</v>
      </c>
      <c r="G9" s="42">
        <v>89847221</v>
      </c>
      <c r="H9" s="43">
        <v>94723737</v>
      </c>
      <c r="I9" s="22">
        <f>IF(($E9       =0),0,((($F9       /$E9       )-1)*100))</f>
        <v>-18.776205995477113</v>
      </c>
      <c r="J9" s="23">
        <f>IF(($E9       =0),0,(((($H9       /$E9       )^(1/3))-1)*100))</f>
        <v>-3.9627110738239657</v>
      </c>
    </row>
    <row r="10" spans="1:11" x14ac:dyDescent="0.25">
      <c r="A10" s="3" t="s">
        <v>17</v>
      </c>
      <c r="B10" s="21" t="s">
        <v>21</v>
      </c>
      <c r="C10" s="41">
        <v>176491871</v>
      </c>
      <c r="D10" s="41">
        <v>176817251</v>
      </c>
      <c r="E10" s="41">
        <v>171835491</v>
      </c>
      <c r="F10" s="41">
        <v>206796828</v>
      </c>
      <c r="G10" s="42">
        <v>203873563</v>
      </c>
      <c r="H10" s="43">
        <v>184555529</v>
      </c>
      <c r="I10" s="22">
        <f t="shared" ref="I10:I33" si="0">IF(($E10      =0),0,((($F10      /$E10      )-1)*100))</f>
        <v>20.345818431653328</v>
      </c>
      <c r="J10" s="23">
        <f t="shared" ref="J10:J33" si="1">IF(($E10      =0),0,(((($H10      /$E10      )^(1/3))-1)*100))</f>
        <v>2.4089855533770743</v>
      </c>
    </row>
    <row r="11" spans="1:11" x14ac:dyDescent="0.25">
      <c r="A11" s="9" t="s">
        <v>17</v>
      </c>
      <c r="B11" s="24" t="s">
        <v>22</v>
      </c>
      <c r="C11" s="44">
        <v>266172387</v>
      </c>
      <c r="D11" s="44">
        <v>279200699</v>
      </c>
      <c r="E11" s="44">
        <v>302210069</v>
      </c>
      <c r="F11" s="44">
        <v>322007776</v>
      </c>
      <c r="G11" s="45">
        <v>323772240</v>
      </c>
      <c r="H11" s="46">
        <v>311133810</v>
      </c>
      <c r="I11" s="25">
        <f t="shared" si="0"/>
        <v>6.5509753085030376</v>
      </c>
      <c r="J11" s="26">
        <f t="shared" si="1"/>
        <v>0.97474359848257475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141493420</v>
      </c>
      <c r="D13" s="41">
        <v>131520537</v>
      </c>
      <c r="E13" s="41">
        <v>116362471</v>
      </c>
      <c r="F13" s="41">
        <v>126195291</v>
      </c>
      <c r="G13" s="42">
        <v>131038069</v>
      </c>
      <c r="H13" s="43">
        <v>134314025</v>
      </c>
      <c r="I13" s="22">
        <f t="shared" si="0"/>
        <v>8.4501643145752823</v>
      </c>
      <c r="J13" s="23">
        <f t="shared" si="1"/>
        <v>4.8985478790918746</v>
      </c>
    </row>
    <row r="14" spans="1:11" x14ac:dyDescent="0.25">
      <c r="A14" s="3" t="s">
        <v>17</v>
      </c>
      <c r="B14" s="21" t="s">
        <v>25</v>
      </c>
      <c r="C14" s="41">
        <v>26000000</v>
      </c>
      <c r="D14" s="41">
        <v>26000000</v>
      </c>
      <c r="E14" s="41">
        <v>0</v>
      </c>
      <c r="F14" s="41">
        <v>20385000</v>
      </c>
      <c r="G14" s="42">
        <v>20866000</v>
      </c>
      <c r="H14" s="43">
        <v>21258400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57964760</v>
      </c>
      <c r="D16" s="41">
        <v>57964760</v>
      </c>
      <c r="E16" s="41">
        <v>2484323</v>
      </c>
      <c r="F16" s="41">
        <v>65349470</v>
      </c>
      <c r="G16" s="42">
        <v>68852202</v>
      </c>
      <c r="H16" s="43">
        <v>73114153</v>
      </c>
      <c r="I16" s="22">
        <f t="shared" si="0"/>
        <v>2530.4739762100176</v>
      </c>
      <c r="J16" s="23">
        <f t="shared" si="1"/>
        <v>208.7434819261496</v>
      </c>
    </row>
    <row r="17" spans="1:10" x14ac:dyDescent="0.25">
      <c r="A17" s="3" t="s">
        <v>17</v>
      </c>
      <c r="B17" s="21" t="s">
        <v>27</v>
      </c>
      <c r="C17" s="41">
        <v>83118914</v>
      </c>
      <c r="D17" s="41">
        <v>82817494</v>
      </c>
      <c r="E17" s="41">
        <v>35059962</v>
      </c>
      <c r="F17" s="41">
        <v>78566800</v>
      </c>
      <c r="G17" s="42">
        <v>71334104</v>
      </c>
      <c r="H17" s="43">
        <v>73018873</v>
      </c>
      <c r="I17" s="29">
        <f t="shared" si="0"/>
        <v>124.09265589049983</v>
      </c>
      <c r="J17" s="30">
        <f t="shared" si="1"/>
        <v>27.704998071201814</v>
      </c>
    </row>
    <row r="18" spans="1:10" x14ac:dyDescent="0.25">
      <c r="A18" s="3" t="s">
        <v>17</v>
      </c>
      <c r="B18" s="24" t="s">
        <v>28</v>
      </c>
      <c r="C18" s="44">
        <v>308577094</v>
      </c>
      <c r="D18" s="44">
        <v>298302791</v>
      </c>
      <c r="E18" s="44">
        <v>153906756</v>
      </c>
      <c r="F18" s="44">
        <v>290496561</v>
      </c>
      <c r="G18" s="45">
        <v>292090375</v>
      </c>
      <c r="H18" s="46">
        <v>301705451</v>
      </c>
      <c r="I18" s="25">
        <f t="shared" si="0"/>
        <v>88.748414007244762</v>
      </c>
      <c r="J18" s="26">
        <f t="shared" si="1"/>
        <v>25.153161305263705</v>
      </c>
    </row>
    <row r="19" spans="1:10" ht="23.25" customHeight="1" x14ac:dyDescent="0.25">
      <c r="A19" s="31" t="s">
        <v>17</v>
      </c>
      <c r="B19" s="32" t="s">
        <v>29</v>
      </c>
      <c r="C19" s="50">
        <v>-42404707</v>
      </c>
      <c r="D19" s="50">
        <v>-19102092</v>
      </c>
      <c r="E19" s="50">
        <v>148303313</v>
      </c>
      <c r="F19" s="51">
        <v>31511215</v>
      </c>
      <c r="G19" s="52">
        <v>31681865</v>
      </c>
      <c r="H19" s="53">
        <v>9428359</v>
      </c>
      <c r="I19" s="33">
        <f t="shared" si="0"/>
        <v>-78.752184045949122</v>
      </c>
      <c r="J19" s="34">
        <f t="shared" si="1"/>
        <v>-60.088772423346491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2610000</v>
      </c>
      <c r="D23" s="41">
        <v>5154500</v>
      </c>
      <c r="E23" s="41">
        <v>3147715</v>
      </c>
      <c r="F23" s="41">
        <v>2800000</v>
      </c>
      <c r="G23" s="42">
        <v>0</v>
      </c>
      <c r="H23" s="43">
        <v>0</v>
      </c>
      <c r="I23" s="36">
        <f t="shared" si="0"/>
        <v>-11.046584585961561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59537850</v>
      </c>
      <c r="D24" s="41">
        <v>135691852</v>
      </c>
      <c r="E24" s="41">
        <v>64496195</v>
      </c>
      <c r="F24" s="41">
        <v>89321850</v>
      </c>
      <c r="G24" s="42">
        <v>46429150</v>
      </c>
      <c r="H24" s="43">
        <v>48250050</v>
      </c>
      <c r="I24" s="36">
        <f t="shared" si="0"/>
        <v>38.491658306354346</v>
      </c>
      <c r="J24" s="23">
        <f t="shared" si="1"/>
        <v>-9.2204780728605602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62147850</v>
      </c>
      <c r="D26" s="44">
        <v>140846352</v>
      </c>
      <c r="E26" s="44">
        <v>67643910</v>
      </c>
      <c r="F26" s="44">
        <v>92121850</v>
      </c>
      <c r="G26" s="45">
        <v>46429150</v>
      </c>
      <c r="H26" s="46">
        <v>48250050</v>
      </c>
      <c r="I26" s="25">
        <f t="shared" si="0"/>
        <v>36.18646527085734</v>
      </c>
      <c r="J26" s="26">
        <f t="shared" si="1"/>
        <v>-10.651001643320546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4860000</v>
      </c>
      <c r="D29" s="41">
        <v>4710000</v>
      </c>
      <c r="E29" s="41">
        <v>3834295</v>
      </c>
      <c r="F29" s="41">
        <v>24637050</v>
      </c>
      <c r="G29" s="42">
        <v>11453000</v>
      </c>
      <c r="H29" s="43">
        <v>11790000</v>
      </c>
      <c r="I29" s="36">
        <f t="shared" si="0"/>
        <v>542.54445732527097</v>
      </c>
      <c r="J29" s="23">
        <f t="shared" si="1"/>
        <v>45.415073546823258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32377850</v>
      </c>
      <c r="D31" s="41">
        <v>107417200</v>
      </c>
      <c r="E31" s="41">
        <v>41568284</v>
      </c>
      <c r="F31" s="41">
        <v>38249154</v>
      </c>
      <c r="G31" s="42">
        <v>23976150</v>
      </c>
      <c r="H31" s="43">
        <v>36460050</v>
      </c>
      <c r="I31" s="36">
        <f t="shared" si="0"/>
        <v>-7.9847655005436335</v>
      </c>
      <c r="J31" s="23">
        <f t="shared" si="1"/>
        <v>-4.2765400801349269</v>
      </c>
    </row>
    <row r="32" spans="1:10" x14ac:dyDescent="0.25">
      <c r="A32" s="9" t="s">
        <v>17</v>
      </c>
      <c r="B32" s="21" t="s">
        <v>34</v>
      </c>
      <c r="C32" s="41">
        <v>24910000</v>
      </c>
      <c r="D32" s="41">
        <v>28719152</v>
      </c>
      <c r="E32" s="41">
        <v>22241331</v>
      </c>
      <c r="F32" s="41">
        <v>29235646</v>
      </c>
      <c r="G32" s="42">
        <v>11000000</v>
      </c>
      <c r="H32" s="43">
        <v>0</v>
      </c>
      <c r="I32" s="36">
        <f t="shared" si="0"/>
        <v>31.447376058564114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62147850</v>
      </c>
      <c r="D33" s="57">
        <v>140846352</v>
      </c>
      <c r="E33" s="57">
        <v>67643910</v>
      </c>
      <c r="F33" s="57">
        <v>92121850</v>
      </c>
      <c r="G33" s="58">
        <v>46429150</v>
      </c>
      <c r="H33" s="59">
        <v>48250050</v>
      </c>
      <c r="I33" s="38">
        <f t="shared" si="0"/>
        <v>36.18646527085734</v>
      </c>
      <c r="J33" s="39">
        <f t="shared" si="1"/>
        <v>-10.651001643320546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165076538</v>
      </c>
      <c r="D10" s="41">
        <v>165076538</v>
      </c>
      <c r="E10" s="41">
        <v>165153734</v>
      </c>
      <c r="F10" s="41">
        <v>171661676</v>
      </c>
      <c r="G10" s="42">
        <v>180095218</v>
      </c>
      <c r="H10" s="43">
        <v>188266894</v>
      </c>
      <c r="I10" s="22">
        <f t="shared" ref="I10:I33" si="0">IF(($E10      =0),0,((($F10      /$E10      )-1)*100))</f>
        <v>3.9405357919428008</v>
      </c>
      <c r="J10" s="23">
        <f t="shared" ref="J10:J33" si="1">IF(($E10      =0),0,(((($H10      /$E10      )^(1/3))-1)*100))</f>
        <v>4.4628459688461852</v>
      </c>
    </row>
    <row r="11" spans="1:11" x14ac:dyDescent="0.25">
      <c r="A11" s="9" t="s">
        <v>17</v>
      </c>
      <c r="B11" s="24" t="s">
        <v>22</v>
      </c>
      <c r="C11" s="44">
        <v>165076538</v>
      </c>
      <c r="D11" s="44">
        <v>165076538</v>
      </c>
      <c r="E11" s="44">
        <v>165153734</v>
      </c>
      <c r="F11" s="44">
        <v>171661676</v>
      </c>
      <c r="G11" s="45">
        <v>180095218</v>
      </c>
      <c r="H11" s="46">
        <v>188266894</v>
      </c>
      <c r="I11" s="25">
        <f t="shared" si="0"/>
        <v>3.9405357919428008</v>
      </c>
      <c r="J11" s="26">
        <f t="shared" si="1"/>
        <v>4.4628459688461852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132235476</v>
      </c>
      <c r="D13" s="41">
        <v>132235476</v>
      </c>
      <c r="E13" s="41">
        <v>126935034</v>
      </c>
      <c r="F13" s="41">
        <v>136360276</v>
      </c>
      <c r="G13" s="42">
        <v>142282631</v>
      </c>
      <c r="H13" s="43">
        <v>148685422</v>
      </c>
      <c r="I13" s="22">
        <f t="shared" si="0"/>
        <v>7.4252487299920622</v>
      </c>
      <c r="J13" s="23">
        <f t="shared" si="1"/>
        <v>5.413353259274345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63939979</v>
      </c>
      <c r="D17" s="41">
        <v>63859980</v>
      </c>
      <c r="E17" s="41">
        <v>55174928</v>
      </c>
      <c r="F17" s="41">
        <v>62518461</v>
      </c>
      <c r="G17" s="42">
        <v>67894727</v>
      </c>
      <c r="H17" s="43">
        <v>70788083</v>
      </c>
      <c r="I17" s="29">
        <f t="shared" si="0"/>
        <v>13.309547046441095</v>
      </c>
      <c r="J17" s="30">
        <f t="shared" si="1"/>
        <v>8.660773470508154</v>
      </c>
    </row>
    <row r="18" spans="1:10" x14ac:dyDescent="0.25">
      <c r="A18" s="3" t="s">
        <v>17</v>
      </c>
      <c r="B18" s="24" t="s">
        <v>28</v>
      </c>
      <c r="C18" s="44">
        <v>196175455</v>
      </c>
      <c r="D18" s="44">
        <v>196095456</v>
      </c>
      <c r="E18" s="44">
        <v>182109962</v>
      </c>
      <c r="F18" s="44">
        <v>198878737</v>
      </c>
      <c r="G18" s="45">
        <v>210177358</v>
      </c>
      <c r="H18" s="46">
        <v>219473505</v>
      </c>
      <c r="I18" s="25">
        <f t="shared" si="0"/>
        <v>9.2080492554273299</v>
      </c>
      <c r="J18" s="26">
        <f t="shared" si="1"/>
        <v>6.4182546587818301</v>
      </c>
    </row>
    <row r="19" spans="1:10" ht="23.25" customHeight="1" x14ac:dyDescent="0.25">
      <c r="A19" s="31" t="s">
        <v>17</v>
      </c>
      <c r="B19" s="32" t="s">
        <v>29</v>
      </c>
      <c r="C19" s="50">
        <v>-31098917</v>
      </c>
      <c r="D19" s="50">
        <v>-31018918</v>
      </c>
      <c r="E19" s="50">
        <v>-16956228</v>
      </c>
      <c r="F19" s="51">
        <v>-27217061</v>
      </c>
      <c r="G19" s="52">
        <v>-30082140</v>
      </c>
      <c r="H19" s="53">
        <v>-31206611</v>
      </c>
      <c r="I19" s="33">
        <f t="shared" si="0"/>
        <v>60.513653154463356</v>
      </c>
      <c r="J19" s="34">
        <f t="shared" si="1"/>
        <v>22.547875469952139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80000</v>
      </c>
      <c r="E23" s="41">
        <v>-8716</v>
      </c>
      <c r="F23" s="41">
        <v>100000</v>
      </c>
      <c r="G23" s="42">
        <v>150000</v>
      </c>
      <c r="H23" s="43">
        <v>150000</v>
      </c>
      <c r="I23" s="36">
        <f t="shared" si="0"/>
        <v>-1247.3152822395593</v>
      </c>
      <c r="J23" s="23">
        <f t="shared" si="1"/>
        <v>-358.18123812602545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0</v>
      </c>
      <c r="D26" s="44">
        <v>80000</v>
      </c>
      <c r="E26" s="44">
        <v>-8716</v>
      </c>
      <c r="F26" s="44">
        <v>100000</v>
      </c>
      <c r="G26" s="45">
        <v>150000</v>
      </c>
      <c r="H26" s="46">
        <v>150000</v>
      </c>
      <c r="I26" s="25">
        <f t="shared" si="0"/>
        <v>-1247.3152822395593</v>
      </c>
      <c r="J26" s="26">
        <f t="shared" si="1"/>
        <v>-358.18123812602545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700000</v>
      </c>
      <c r="D32" s="41">
        <v>780000</v>
      </c>
      <c r="E32" s="41">
        <v>50806</v>
      </c>
      <c r="F32" s="41">
        <v>100000</v>
      </c>
      <c r="G32" s="42">
        <v>150000</v>
      </c>
      <c r="H32" s="43">
        <v>150000</v>
      </c>
      <c r="I32" s="36">
        <f t="shared" si="0"/>
        <v>96.827146400031495</v>
      </c>
      <c r="J32" s="23">
        <f t="shared" si="1"/>
        <v>43.458213557276146</v>
      </c>
    </row>
    <row r="33" spans="1:11" ht="13" thickBot="1" x14ac:dyDescent="0.3">
      <c r="A33" s="9" t="s">
        <v>17</v>
      </c>
      <c r="B33" s="37" t="s">
        <v>41</v>
      </c>
      <c r="C33" s="57">
        <v>700000</v>
      </c>
      <c r="D33" s="57">
        <v>780000</v>
      </c>
      <c r="E33" s="57">
        <v>50806</v>
      </c>
      <c r="F33" s="57">
        <v>100000</v>
      </c>
      <c r="G33" s="58">
        <v>150000</v>
      </c>
      <c r="H33" s="59">
        <v>150000</v>
      </c>
      <c r="I33" s="38">
        <f t="shared" si="0"/>
        <v>96.827146400031495</v>
      </c>
      <c r="J33" s="39">
        <f t="shared" si="1"/>
        <v>43.458213557276146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49414933</v>
      </c>
      <c r="D8" s="41">
        <v>49414933</v>
      </c>
      <c r="E8" s="41">
        <v>37056285</v>
      </c>
      <c r="F8" s="41">
        <v>49414933</v>
      </c>
      <c r="G8" s="42">
        <v>51638605</v>
      </c>
      <c r="H8" s="43">
        <v>52929570</v>
      </c>
      <c r="I8" s="22">
        <f>IF(($E8       =0),0,((($F8       /$E8       )-1)*100))</f>
        <v>33.351017243093864</v>
      </c>
      <c r="J8" s="23">
        <f>IF(($E8       =0),0,(((($H8       /$E8       )^(1/3))-1)*100))</f>
        <v>12.619128602417828</v>
      </c>
    </row>
    <row r="9" spans="1:11" x14ac:dyDescent="0.25">
      <c r="A9" s="3" t="s">
        <v>17</v>
      </c>
      <c r="B9" s="21" t="s">
        <v>20</v>
      </c>
      <c r="C9" s="41">
        <v>94064353</v>
      </c>
      <c r="D9" s="41">
        <v>101065063</v>
      </c>
      <c r="E9" s="41">
        <v>104525676</v>
      </c>
      <c r="F9" s="41">
        <v>110815464</v>
      </c>
      <c r="G9" s="42">
        <v>115802160</v>
      </c>
      <c r="H9" s="43">
        <v>118697213</v>
      </c>
      <c r="I9" s="22">
        <f>IF(($E9       =0),0,((($F9       /$E9       )-1)*100))</f>
        <v>6.0174573757360905</v>
      </c>
      <c r="J9" s="23">
        <f>IF(($E9       =0),0,(((($H9       /$E9       )^(1/3))-1)*100))</f>
        <v>4.3291924169679863</v>
      </c>
    </row>
    <row r="10" spans="1:11" x14ac:dyDescent="0.25">
      <c r="A10" s="3" t="s">
        <v>17</v>
      </c>
      <c r="B10" s="21" t="s">
        <v>21</v>
      </c>
      <c r="C10" s="41">
        <v>253430004</v>
      </c>
      <c r="D10" s="41">
        <v>269200226</v>
      </c>
      <c r="E10" s="41">
        <v>265847320</v>
      </c>
      <c r="F10" s="41">
        <v>254233229</v>
      </c>
      <c r="G10" s="42">
        <v>253924170</v>
      </c>
      <c r="H10" s="43">
        <v>264349196</v>
      </c>
      <c r="I10" s="22">
        <f t="shared" ref="I10:I33" si="0">IF(($E10      =0),0,((($F10      /$E10      )-1)*100))</f>
        <v>-4.3687071962959845</v>
      </c>
      <c r="J10" s="23">
        <f t="shared" ref="J10:J33" si="1">IF(($E10      =0),0,(((($H10      /$E10      )^(1/3))-1)*100))</f>
        <v>-0.18819661342087679</v>
      </c>
    </row>
    <row r="11" spans="1:11" x14ac:dyDescent="0.25">
      <c r="A11" s="9" t="s">
        <v>17</v>
      </c>
      <c r="B11" s="24" t="s">
        <v>22</v>
      </c>
      <c r="C11" s="44">
        <v>396909290</v>
      </c>
      <c r="D11" s="44">
        <v>419680222</v>
      </c>
      <c r="E11" s="44">
        <v>407429281</v>
      </c>
      <c r="F11" s="44">
        <v>414463626</v>
      </c>
      <c r="G11" s="45">
        <v>421364935</v>
      </c>
      <c r="H11" s="46">
        <v>435975979</v>
      </c>
      <c r="I11" s="25">
        <f t="shared" si="0"/>
        <v>1.7265192581973565</v>
      </c>
      <c r="J11" s="26">
        <f t="shared" si="1"/>
        <v>2.282996180599528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118815962</v>
      </c>
      <c r="D13" s="41">
        <v>118633079</v>
      </c>
      <c r="E13" s="41">
        <v>110741116</v>
      </c>
      <c r="F13" s="41">
        <v>124461296</v>
      </c>
      <c r="G13" s="42">
        <v>130656726</v>
      </c>
      <c r="H13" s="43">
        <v>137189546</v>
      </c>
      <c r="I13" s="22">
        <f t="shared" si="0"/>
        <v>12.389418217529968</v>
      </c>
      <c r="J13" s="23">
        <f t="shared" si="1"/>
        <v>7.3999405645003291</v>
      </c>
    </row>
    <row r="14" spans="1:11" x14ac:dyDescent="0.25">
      <c r="A14" s="3" t="s">
        <v>17</v>
      </c>
      <c r="B14" s="21" t="s">
        <v>25</v>
      </c>
      <c r="C14" s="41">
        <v>16639295</v>
      </c>
      <c r="D14" s="41">
        <v>16639295</v>
      </c>
      <c r="E14" s="41">
        <v>0</v>
      </c>
      <c r="F14" s="41">
        <v>17639295</v>
      </c>
      <c r="G14" s="42">
        <v>18344867</v>
      </c>
      <c r="H14" s="43">
        <v>18711763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52495000</v>
      </c>
      <c r="D16" s="41">
        <v>60554998</v>
      </c>
      <c r="E16" s="41">
        <v>59644268</v>
      </c>
      <c r="F16" s="41">
        <v>60555000</v>
      </c>
      <c r="G16" s="42">
        <v>62977200</v>
      </c>
      <c r="H16" s="43">
        <v>64236744</v>
      </c>
      <c r="I16" s="22">
        <f t="shared" si="0"/>
        <v>1.5269396884877606</v>
      </c>
      <c r="J16" s="23">
        <f t="shared" si="1"/>
        <v>2.5033994895675038</v>
      </c>
    </row>
    <row r="17" spans="1:10" x14ac:dyDescent="0.25">
      <c r="A17" s="3" t="s">
        <v>17</v>
      </c>
      <c r="B17" s="21" t="s">
        <v>27</v>
      </c>
      <c r="C17" s="41">
        <v>238289209</v>
      </c>
      <c r="D17" s="41">
        <v>241482411</v>
      </c>
      <c r="E17" s="41">
        <v>206650029</v>
      </c>
      <c r="F17" s="41">
        <v>253605617</v>
      </c>
      <c r="G17" s="42">
        <v>256465785</v>
      </c>
      <c r="H17" s="43">
        <v>258590327</v>
      </c>
      <c r="I17" s="29">
        <f t="shared" si="0"/>
        <v>22.722275059540408</v>
      </c>
      <c r="J17" s="30">
        <f t="shared" si="1"/>
        <v>7.7603355200969171</v>
      </c>
    </row>
    <row r="18" spans="1:10" x14ac:dyDescent="0.25">
      <c r="A18" s="3" t="s">
        <v>17</v>
      </c>
      <c r="B18" s="24" t="s">
        <v>28</v>
      </c>
      <c r="C18" s="44">
        <v>426239466</v>
      </c>
      <c r="D18" s="44">
        <v>437309783</v>
      </c>
      <c r="E18" s="44">
        <v>377035413</v>
      </c>
      <c r="F18" s="44">
        <v>456261208</v>
      </c>
      <c r="G18" s="45">
        <v>468444578</v>
      </c>
      <c r="H18" s="46">
        <v>478728380</v>
      </c>
      <c r="I18" s="25">
        <f t="shared" si="0"/>
        <v>21.012825922534773</v>
      </c>
      <c r="J18" s="26">
        <f t="shared" si="1"/>
        <v>8.2851768898016598</v>
      </c>
    </row>
    <row r="19" spans="1:10" ht="23.25" customHeight="1" x14ac:dyDescent="0.25">
      <c r="A19" s="31" t="s">
        <v>17</v>
      </c>
      <c r="B19" s="32" t="s">
        <v>29</v>
      </c>
      <c r="C19" s="50">
        <v>-29330176</v>
      </c>
      <c r="D19" s="50">
        <v>-17629561</v>
      </c>
      <c r="E19" s="50">
        <v>30393868</v>
      </c>
      <c r="F19" s="51">
        <v>-41797582</v>
      </c>
      <c r="G19" s="52">
        <v>-47079643</v>
      </c>
      <c r="H19" s="53">
        <v>-42752401</v>
      </c>
      <c r="I19" s="33">
        <f t="shared" si="0"/>
        <v>-237.51978524089134</v>
      </c>
      <c r="J19" s="34">
        <f t="shared" si="1"/>
        <v>-212.04475010361534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42451160</v>
      </c>
      <c r="D23" s="41">
        <v>53779222</v>
      </c>
      <c r="E23" s="41">
        <v>37795560</v>
      </c>
      <c r="F23" s="41">
        <v>104250000</v>
      </c>
      <c r="G23" s="42">
        <v>67500000</v>
      </c>
      <c r="H23" s="43">
        <v>48670000</v>
      </c>
      <c r="I23" s="36">
        <f t="shared" si="0"/>
        <v>175.82604940897818</v>
      </c>
      <c r="J23" s="23">
        <f t="shared" si="1"/>
        <v>8.7944782911513641</v>
      </c>
    </row>
    <row r="24" spans="1:10" x14ac:dyDescent="0.25">
      <c r="A24" s="9" t="s">
        <v>17</v>
      </c>
      <c r="B24" s="21" t="s">
        <v>33</v>
      </c>
      <c r="C24" s="41">
        <v>47470203</v>
      </c>
      <c r="D24" s="41">
        <v>47470203</v>
      </c>
      <c r="E24" s="41">
        <v>51363516</v>
      </c>
      <c r="F24" s="41">
        <v>45181968</v>
      </c>
      <c r="G24" s="42">
        <v>39000000</v>
      </c>
      <c r="H24" s="43">
        <v>32017899</v>
      </c>
      <c r="I24" s="36">
        <f t="shared" si="0"/>
        <v>-12.034900414527694</v>
      </c>
      <c r="J24" s="23">
        <f t="shared" si="1"/>
        <v>-14.576106555450375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89921363</v>
      </c>
      <c r="D26" s="44">
        <v>101249425</v>
      </c>
      <c r="E26" s="44">
        <v>89159076</v>
      </c>
      <c r="F26" s="44">
        <v>149431968</v>
      </c>
      <c r="G26" s="45">
        <v>106500000</v>
      </c>
      <c r="H26" s="46">
        <v>80687899</v>
      </c>
      <c r="I26" s="25">
        <f t="shared" si="0"/>
        <v>67.60152157700692</v>
      </c>
      <c r="J26" s="26">
        <f t="shared" si="1"/>
        <v>-3.2730227682642776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15214000</v>
      </c>
      <c r="D29" s="41">
        <v>15344262</v>
      </c>
      <c r="E29" s="41">
        <v>7192520</v>
      </c>
      <c r="F29" s="41">
        <v>22825000</v>
      </c>
      <c r="G29" s="42">
        <v>16450000</v>
      </c>
      <c r="H29" s="43">
        <v>16780000</v>
      </c>
      <c r="I29" s="36">
        <f t="shared" si="0"/>
        <v>217.34357360146373</v>
      </c>
      <c r="J29" s="23">
        <f t="shared" si="1"/>
        <v>32.628531014636565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45856203</v>
      </c>
      <c r="D31" s="41">
        <v>56356201</v>
      </c>
      <c r="E31" s="41">
        <v>54902941</v>
      </c>
      <c r="F31" s="41">
        <v>81698585</v>
      </c>
      <c r="G31" s="42">
        <v>75000000</v>
      </c>
      <c r="H31" s="43">
        <v>48017899</v>
      </c>
      <c r="I31" s="36">
        <f t="shared" si="0"/>
        <v>48.805480201871141</v>
      </c>
      <c r="J31" s="23">
        <f t="shared" si="1"/>
        <v>-4.3681593309631506</v>
      </c>
    </row>
    <row r="32" spans="1:10" x14ac:dyDescent="0.25">
      <c r="A32" s="9" t="s">
        <v>17</v>
      </c>
      <c r="B32" s="21" t="s">
        <v>34</v>
      </c>
      <c r="C32" s="41">
        <v>28851160</v>
      </c>
      <c r="D32" s="41">
        <v>29548962</v>
      </c>
      <c r="E32" s="41">
        <v>27061839</v>
      </c>
      <c r="F32" s="41">
        <v>44908383</v>
      </c>
      <c r="G32" s="42">
        <v>15050000</v>
      </c>
      <c r="H32" s="43">
        <v>15890000</v>
      </c>
      <c r="I32" s="36">
        <f t="shared" si="0"/>
        <v>65.947269880661111</v>
      </c>
      <c r="J32" s="23">
        <f t="shared" si="1"/>
        <v>-16.262074598809605</v>
      </c>
    </row>
    <row r="33" spans="1:11" ht="13" thickBot="1" x14ac:dyDescent="0.3">
      <c r="A33" s="9" t="s">
        <v>17</v>
      </c>
      <c r="B33" s="37" t="s">
        <v>41</v>
      </c>
      <c r="C33" s="57">
        <v>89921363</v>
      </c>
      <c r="D33" s="57">
        <v>101249425</v>
      </c>
      <c r="E33" s="57">
        <v>89157300</v>
      </c>
      <c r="F33" s="57">
        <v>149431968</v>
      </c>
      <c r="G33" s="58">
        <v>106500000</v>
      </c>
      <c r="H33" s="59">
        <v>80687899</v>
      </c>
      <c r="I33" s="38">
        <f t="shared" si="0"/>
        <v>67.604860174096785</v>
      </c>
      <c r="J33" s="39">
        <f t="shared" si="1"/>
        <v>-3.2723805102516823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67167756</v>
      </c>
      <c r="D8" s="41">
        <v>61818121</v>
      </c>
      <c r="E8" s="41">
        <v>60419232</v>
      </c>
      <c r="F8" s="41">
        <v>63085053</v>
      </c>
      <c r="G8" s="42">
        <v>65986972</v>
      </c>
      <c r="H8" s="43">
        <v>68890395</v>
      </c>
      <c r="I8" s="22">
        <f>IF(($E8       =0),0,((($F8       /$E8       )-1)*100))</f>
        <v>4.4122060339992331</v>
      </c>
      <c r="J8" s="23">
        <f>IF(($E8       =0),0,(((($H8       /$E8       )^(1/3))-1)*100))</f>
        <v>4.4706968147262716</v>
      </c>
    </row>
    <row r="9" spans="1:11" x14ac:dyDescent="0.25">
      <c r="A9" s="3" t="s">
        <v>17</v>
      </c>
      <c r="B9" s="21" t="s">
        <v>20</v>
      </c>
      <c r="C9" s="41">
        <v>146002512</v>
      </c>
      <c r="D9" s="41">
        <v>161854114</v>
      </c>
      <c r="E9" s="41">
        <v>147694285</v>
      </c>
      <c r="F9" s="41">
        <v>186548625</v>
      </c>
      <c r="G9" s="42">
        <v>195121464</v>
      </c>
      <c r="H9" s="43">
        <v>203540150</v>
      </c>
      <c r="I9" s="22">
        <f>IF(($E9       =0),0,((($F9       /$E9       )-1)*100))</f>
        <v>26.307273839336442</v>
      </c>
      <c r="J9" s="23">
        <f>IF(($E9       =0),0,(((($H9       /$E9       )^(1/3))-1)*100))</f>
        <v>11.282993559307641</v>
      </c>
    </row>
    <row r="10" spans="1:11" x14ac:dyDescent="0.25">
      <c r="A10" s="3" t="s">
        <v>17</v>
      </c>
      <c r="B10" s="21" t="s">
        <v>21</v>
      </c>
      <c r="C10" s="41">
        <v>539541285</v>
      </c>
      <c r="D10" s="41">
        <v>519704040</v>
      </c>
      <c r="E10" s="41">
        <v>440028104</v>
      </c>
      <c r="F10" s="41">
        <v>520849269</v>
      </c>
      <c r="G10" s="42">
        <v>540707985</v>
      </c>
      <c r="H10" s="43">
        <v>570956481</v>
      </c>
      <c r="I10" s="22">
        <f t="shared" ref="I10:I33" si="0">IF(($E10      =0),0,((($F10      /$E10      )-1)*100))</f>
        <v>18.36727342306299</v>
      </c>
      <c r="J10" s="23">
        <f t="shared" ref="J10:J33" si="1">IF(($E10      =0),0,(((($H10      /$E10      )^(1/3))-1)*100))</f>
        <v>9.070556908567152</v>
      </c>
    </row>
    <row r="11" spans="1:11" x14ac:dyDescent="0.25">
      <c r="A11" s="9" t="s">
        <v>17</v>
      </c>
      <c r="B11" s="24" t="s">
        <v>22</v>
      </c>
      <c r="C11" s="44">
        <v>752711553</v>
      </c>
      <c r="D11" s="44">
        <v>743376275</v>
      </c>
      <c r="E11" s="44">
        <v>648141621</v>
      </c>
      <c r="F11" s="44">
        <v>770482947</v>
      </c>
      <c r="G11" s="45">
        <v>801816421</v>
      </c>
      <c r="H11" s="46">
        <v>843387026</v>
      </c>
      <c r="I11" s="25">
        <f t="shared" si="0"/>
        <v>18.875708955589499</v>
      </c>
      <c r="J11" s="26">
        <f t="shared" si="1"/>
        <v>9.1739444528177181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213756664</v>
      </c>
      <c r="D13" s="41">
        <v>196286143</v>
      </c>
      <c r="E13" s="41">
        <v>198271397</v>
      </c>
      <c r="F13" s="41">
        <v>209467210</v>
      </c>
      <c r="G13" s="42">
        <v>215655793</v>
      </c>
      <c r="H13" s="43">
        <v>224831455</v>
      </c>
      <c r="I13" s="22">
        <f t="shared" si="0"/>
        <v>5.6467111088141397</v>
      </c>
      <c r="J13" s="23">
        <f t="shared" si="1"/>
        <v>4.2795147273199996</v>
      </c>
    </row>
    <row r="14" spans="1:11" x14ac:dyDescent="0.25">
      <c r="A14" s="3" t="s">
        <v>17</v>
      </c>
      <c r="B14" s="21" t="s">
        <v>25</v>
      </c>
      <c r="C14" s="41">
        <v>124418704</v>
      </c>
      <c r="D14" s="41">
        <v>93422902</v>
      </c>
      <c r="E14" s="41">
        <v>0</v>
      </c>
      <c r="F14" s="41">
        <v>88633511</v>
      </c>
      <c r="G14" s="42">
        <v>92710651</v>
      </c>
      <c r="H14" s="43">
        <v>91789921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121122936</v>
      </c>
      <c r="D16" s="41">
        <v>139390725</v>
      </c>
      <c r="E16" s="41">
        <v>128025685</v>
      </c>
      <c r="F16" s="41">
        <v>150169764</v>
      </c>
      <c r="G16" s="42">
        <v>161301382</v>
      </c>
      <c r="H16" s="43">
        <v>181851178</v>
      </c>
      <c r="I16" s="22">
        <f t="shared" si="0"/>
        <v>17.296590914549693</v>
      </c>
      <c r="J16" s="23">
        <f t="shared" si="1"/>
        <v>12.410359524092218</v>
      </c>
    </row>
    <row r="17" spans="1:10" x14ac:dyDescent="0.25">
      <c r="A17" s="3" t="s">
        <v>17</v>
      </c>
      <c r="B17" s="21" t="s">
        <v>27</v>
      </c>
      <c r="C17" s="41">
        <v>275066109</v>
      </c>
      <c r="D17" s="41">
        <v>300598698</v>
      </c>
      <c r="E17" s="41">
        <v>275299081</v>
      </c>
      <c r="F17" s="41">
        <v>304989547</v>
      </c>
      <c r="G17" s="42">
        <v>315267533</v>
      </c>
      <c r="H17" s="43">
        <v>324423599</v>
      </c>
      <c r="I17" s="29">
        <f t="shared" si="0"/>
        <v>10.784803891154283</v>
      </c>
      <c r="J17" s="30">
        <f t="shared" si="1"/>
        <v>5.6256088654585312</v>
      </c>
    </row>
    <row r="18" spans="1:10" x14ac:dyDescent="0.25">
      <c r="A18" s="3" t="s">
        <v>17</v>
      </c>
      <c r="B18" s="24" t="s">
        <v>28</v>
      </c>
      <c r="C18" s="44">
        <v>734364413</v>
      </c>
      <c r="D18" s="44">
        <v>729698468</v>
      </c>
      <c r="E18" s="44">
        <v>601596163</v>
      </c>
      <c r="F18" s="44">
        <v>753260032</v>
      </c>
      <c r="G18" s="45">
        <v>784935359</v>
      </c>
      <c r="H18" s="46">
        <v>822896153</v>
      </c>
      <c r="I18" s="25">
        <f t="shared" si="0"/>
        <v>25.210245398456777</v>
      </c>
      <c r="J18" s="26">
        <f t="shared" si="1"/>
        <v>11.006052294756064</v>
      </c>
    </row>
    <row r="19" spans="1:10" ht="23.25" customHeight="1" x14ac:dyDescent="0.25">
      <c r="A19" s="31" t="s">
        <v>17</v>
      </c>
      <c r="B19" s="32" t="s">
        <v>29</v>
      </c>
      <c r="C19" s="50">
        <v>18347140</v>
      </c>
      <c r="D19" s="50">
        <v>13677807</v>
      </c>
      <c r="E19" s="50">
        <v>46545458</v>
      </c>
      <c r="F19" s="51">
        <v>17222915</v>
      </c>
      <c r="G19" s="52">
        <v>16881062</v>
      </c>
      <c r="H19" s="53">
        <v>20490873</v>
      </c>
      <c r="I19" s="33">
        <f t="shared" si="0"/>
        <v>-62.997646300955942</v>
      </c>
      <c r="J19" s="34">
        <f t="shared" si="1"/>
        <v>-23.927494923718594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14276876</v>
      </c>
      <c r="D23" s="41">
        <v>12680681</v>
      </c>
      <c r="E23" s="41">
        <v>10060253</v>
      </c>
      <c r="F23" s="41">
        <v>6739141</v>
      </c>
      <c r="G23" s="42">
        <v>1217393</v>
      </c>
      <c r="H23" s="43">
        <v>2283482</v>
      </c>
      <c r="I23" s="36">
        <f t="shared" si="0"/>
        <v>-33.012211521916988</v>
      </c>
      <c r="J23" s="23">
        <f t="shared" si="1"/>
        <v>-39.000038166485197</v>
      </c>
    </row>
    <row r="24" spans="1:10" x14ac:dyDescent="0.25">
      <c r="A24" s="9" t="s">
        <v>17</v>
      </c>
      <c r="B24" s="21" t="s">
        <v>33</v>
      </c>
      <c r="C24" s="41">
        <v>96218404</v>
      </c>
      <c r="D24" s="41">
        <v>160868405</v>
      </c>
      <c r="E24" s="41">
        <v>96751255</v>
      </c>
      <c r="F24" s="41">
        <v>92090004</v>
      </c>
      <c r="G24" s="42">
        <v>78600000</v>
      </c>
      <c r="H24" s="43">
        <v>86195000</v>
      </c>
      <c r="I24" s="36">
        <f t="shared" si="0"/>
        <v>-4.8177679969112592</v>
      </c>
      <c r="J24" s="23">
        <f t="shared" si="1"/>
        <v>-3.7778280625171301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110495280</v>
      </c>
      <c r="D26" s="44">
        <v>173549086</v>
      </c>
      <c r="E26" s="44">
        <v>106811508</v>
      </c>
      <c r="F26" s="44">
        <v>98829145</v>
      </c>
      <c r="G26" s="45">
        <v>79817393</v>
      </c>
      <c r="H26" s="46">
        <v>88478482</v>
      </c>
      <c r="I26" s="25">
        <f t="shared" si="0"/>
        <v>-7.473317388234979</v>
      </c>
      <c r="J26" s="26">
        <f t="shared" si="1"/>
        <v>-6.0839383774222489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20000000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22044000</v>
      </c>
      <c r="D29" s="41">
        <v>22044000</v>
      </c>
      <c r="E29" s="41">
        <v>18977721</v>
      </c>
      <c r="F29" s="41">
        <v>29932349</v>
      </c>
      <c r="G29" s="42">
        <v>8718000</v>
      </c>
      <c r="H29" s="43">
        <v>13146500</v>
      </c>
      <c r="I29" s="36">
        <f t="shared" si="0"/>
        <v>57.723622346434531</v>
      </c>
      <c r="J29" s="23">
        <f t="shared" si="1"/>
        <v>-11.517911967315586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60687914</v>
      </c>
      <c r="D31" s="41">
        <v>114416293</v>
      </c>
      <c r="E31" s="41">
        <v>73337412</v>
      </c>
      <c r="F31" s="41">
        <v>54357838</v>
      </c>
      <c r="G31" s="42">
        <v>66882000</v>
      </c>
      <c r="H31" s="43">
        <v>70048500</v>
      </c>
      <c r="I31" s="36">
        <f t="shared" si="0"/>
        <v>-25.879797885423063</v>
      </c>
      <c r="J31" s="23">
        <f t="shared" si="1"/>
        <v>-1.5177973948720891</v>
      </c>
    </row>
    <row r="32" spans="1:10" x14ac:dyDescent="0.25">
      <c r="A32" s="9" t="s">
        <v>17</v>
      </c>
      <c r="B32" s="21" t="s">
        <v>34</v>
      </c>
      <c r="C32" s="41">
        <v>27763366</v>
      </c>
      <c r="D32" s="41">
        <v>17088793</v>
      </c>
      <c r="E32" s="41">
        <v>28575030</v>
      </c>
      <c r="F32" s="41">
        <v>14538958</v>
      </c>
      <c r="G32" s="42">
        <v>4217393</v>
      </c>
      <c r="H32" s="43">
        <v>5283482</v>
      </c>
      <c r="I32" s="36">
        <f t="shared" si="0"/>
        <v>-49.120060416384511</v>
      </c>
      <c r="J32" s="23">
        <f t="shared" si="1"/>
        <v>-43.030223929662213</v>
      </c>
    </row>
    <row r="33" spans="1:11" ht="13" thickBot="1" x14ac:dyDescent="0.3">
      <c r="A33" s="9" t="s">
        <v>17</v>
      </c>
      <c r="B33" s="37" t="s">
        <v>41</v>
      </c>
      <c r="C33" s="57">
        <v>110495280</v>
      </c>
      <c r="D33" s="57">
        <v>173549086</v>
      </c>
      <c r="E33" s="57">
        <v>120890163</v>
      </c>
      <c r="F33" s="57">
        <v>98829145</v>
      </c>
      <c r="G33" s="58">
        <v>79817393</v>
      </c>
      <c r="H33" s="59">
        <v>88478482</v>
      </c>
      <c r="I33" s="38">
        <f t="shared" si="0"/>
        <v>-18.248811526542486</v>
      </c>
      <c r="J33" s="39">
        <f t="shared" si="1"/>
        <v>-9.881165456348274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63000000</v>
      </c>
      <c r="D8" s="41">
        <v>44000000</v>
      </c>
      <c r="E8" s="41">
        <v>36676269</v>
      </c>
      <c r="F8" s="41">
        <v>53000000</v>
      </c>
      <c r="G8" s="42">
        <v>55000000</v>
      </c>
      <c r="H8" s="43">
        <v>57000000</v>
      </c>
      <c r="I8" s="22">
        <f>IF(($E8       =0),0,((($F8       /$E8       )-1)*100))</f>
        <v>44.507610629641746</v>
      </c>
      <c r="J8" s="23">
        <f>IF(($E8       =0),0,(((($H8       /$E8       )^(1/3))-1)*100))</f>
        <v>15.832359261382933</v>
      </c>
    </row>
    <row r="9" spans="1:11" x14ac:dyDescent="0.25">
      <c r="A9" s="3" t="s">
        <v>17</v>
      </c>
      <c r="B9" s="21" t="s">
        <v>20</v>
      </c>
      <c r="C9" s="41">
        <v>340000</v>
      </c>
      <c r="D9" s="41">
        <v>390000</v>
      </c>
      <c r="E9" s="41">
        <v>314524</v>
      </c>
      <c r="F9" s="41">
        <v>10700000</v>
      </c>
      <c r="G9" s="42">
        <v>10800000</v>
      </c>
      <c r="H9" s="43">
        <v>10850000</v>
      </c>
      <c r="I9" s="22">
        <f>IF(($E9       =0),0,((($F9       /$E9       )-1)*100))</f>
        <v>3301.9661456677391</v>
      </c>
      <c r="J9" s="23">
        <f>IF(($E9       =0),0,(((($H9       /$E9       )^(1/3))-1)*100))</f>
        <v>225.53072291586057</v>
      </c>
    </row>
    <row r="10" spans="1:11" x14ac:dyDescent="0.25">
      <c r="A10" s="3" t="s">
        <v>17</v>
      </c>
      <c r="B10" s="21" t="s">
        <v>21</v>
      </c>
      <c r="C10" s="41">
        <v>414632000</v>
      </c>
      <c r="D10" s="41">
        <v>419130900</v>
      </c>
      <c r="E10" s="41">
        <v>408168088</v>
      </c>
      <c r="F10" s="41">
        <v>437318350</v>
      </c>
      <c r="G10" s="42">
        <v>434863000</v>
      </c>
      <c r="H10" s="43">
        <v>452883000</v>
      </c>
      <c r="I10" s="22">
        <f t="shared" ref="I10:I33" si="0">IF(($E10      =0),0,((($F10      /$E10      )-1)*100))</f>
        <v>7.1417298061773105</v>
      </c>
      <c r="J10" s="23">
        <f t="shared" ref="J10:J33" si="1">IF(($E10      =0),0,(((($H10      /$E10      )^(1/3))-1)*100))</f>
        <v>3.5258942421655837</v>
      </c>
    </row>
    <row r="11" spans="1:11" x14ac:dyDescent="0.25">
      <c r="A11" s="9" t="s">
        <v>17</v>
      </c>
      <c r="B11" s="24" t="s">
        <v>22</v>
      </c>
      <c r="C11" s="44">
        <v>477972000</v>
      </c>
      <c r="D11" s="44">
        <v>463520900</v>
      </c>
      <c r="E11" s="44">
        <v>445158881</v>
      </c>
      <c r="F11" s="44">
        <v>501018350</v>
      </c>
      <c r="G11" s="45">
        <v>500663000</v>
      </c>
      <c r="H11" s="46">
        <v>520733000</v>
      </c>
      <c r="I11" s="25">
        <f t="shared" si="0"/>
        <v>12.548209500957919</v>
      </c>
      <c r="J11" s="26">
        <f t="shared" si="1"/>
        <v>5.3658850698085292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145050520</v>
      </c>
      <c r="D13" s="41">
        <v>131508892</v>
      </c>
      <c r="E13" s="41">
        <v>122262797</v>
      </c>
      <c r="F13" s="41">
        <v>143979115</v>
      </c>
      <c r="G13" s="42">
        <v>150401388</v>
      </c>
      <c r="H13" s="43">
        <v>154129864</v>
      </c>
      <c r="I13" s="22">
        <f t="shared" si="0"/>
        <v>17.761999997431754</v>
      </c>
      <c r="J13" s="23">
        <f t="shared" si="1"/>
        <v>8.0266286865996896</v>
      </c>
    </row>
    <row r="14" spans="1:11" x14ac:dyDescent="0.25">
      <c r="A14" s="3" t="s">
        <v>17</v>
      </c>
      <c r="B14" s="21" t="s">
        <v>25</v>
      </c>
      <c r="C14" s="41">
        <v>10000000</v>
      </c>
      <c r="D14" s="41">
        <v>19000000</v>
      </c>
      <c r="E14" s="41">
        <v>0</v>
      </c>
      <c r="F14" s="41">
        <v>19836000</v>
      </c>
      <c r="G14" s="42">
        <v>10000000</v>
      </c>
      <c r="H14" s="43">
        <v>10250000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284457378</v>
      </c>
      <c r="D17" s="41">
        <v>329344321</v>
      </c>
      <c r="E17" s="41">
        <v>349071972</v>
      </c>
      <c r="F17" s="41">
        <v>295731152</v>
      </c>
      <c r="G17" s="42">
        <v>277741095</v>
      </c>
      <c r="H17" s="43">
        <v>295431691</v>
      </c>
      <c r="I17" s="29">
        <f t="shared" si="0"/>
        <v>-15.28075132884058</v>
      </c>
      <c r="J17" s="30">
        <f t="shared" si="1"/>
        <v>-5.4095335803822087</v>
      </c>
    </row>
    <row r="18" spans="1:10" x14ac:dyDescent="0.25">
      <c r="A18" s="3" t="s">
        <v>17</v>
      </c>
      <c r="B18" s="24" t="s">
        <v>28</v>
      </c>
      <c r="C18" s="44">
        <v>439507898</v>
      </c>
      <c r="D18" s="44">
        <v>479853213</v>
      </c>
      <c r="E18" s="44">
        <v>471334769</v>
      </c>
      <c r="F18" s="44">
        <v>459546267</v>
      </c>
      <c r="G18" s="45">
        <v>438142483</v>
      </c>
      <c r="H18" s="46">
        <v>459811555</v>
      </c>
      <c r="I18" s="25">
        <f t="shared" si="0"/>
        <v>-2.5010889871355912</v>
      </c>
      <c r="J18" s="26">
        <f t="shared" si="1"/>
        <v>-0.8216677461607147</v>
      </c>
    </row>
    <row r="19" spans="1:10" ht="23.25" customHeight="1" x14ac:dyDescent="0.25">
      <c r="A19" s="31" t="s">
        <v>17</v>
      </c>
      <c r="B19" s="32" t="s">
        <v>29</v>
      </c>
      <c r="C19" s="50">
        <v>38464102</v>
      </c>
      <c r="D19" s="50">
        <v>-16332313</v>
      </c>
      <c r="E19" s="50">
        <v>-26175888</v>
      </c>
      <c r="F19" s="51">
        <v>41472083</v>
      </c>
      <c r="G19" s="52">
        <v>62520517</v>
      </c>
      <c r="H19" s="53">
        <v>60921445</v>
      </c>
      <c r="I19" s="33">
        <f t="shared" si="0"/>
        <v>-258.43620281382618</v>
      </c>
      <c r="J19" s="34">
        <f t="shared" si="1"/>
        <v>-232.52249101795627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73900000</v>
      </c>
      <c r="D23" s="41">
        <v>45245396</v>
      </c>
      <c r="E23" s="41">
        <v>496927575</v>
      </c>
      <c r="F23" s="41">
        <v>83274280</v>
      </c>
      <c r="G23" s="42">
        <v>71000000</v>
      </c>
      <c r="H23" s="43">
        <v>31025000</v>
      </c>
      <c r="I23" s="36">
        <f t="shared" si="0"/>
        <v>-83.242169646150145</v>
      </c>
      <c r="J23" s="23">
        <f t="shared" si="1"/>
        <v>-60.329022858417062</v>
      </c>
    </row>
    <row r="24" spans="1:10" x14ac:dyDescent="0.25">
      <c r="A24" s="9" t="s">
        <v>17</v>
      </c>
      <c r="B24" s="21" t="s">
        <v>33</v>
      </c>
      <c r="C24" s="41">
        <v>81789000</v>
      </c>
      <c r="D24" s="41">
        <v>111670625</v>
      </c>
      <c r="E24" s="41">
        <v>58726035</v>
      </c>
      <c r="F24" s="41">
        <v>78468650</v>
      </c>
      <c r="G24" s="42">
        <v>93127000</v>
      </c>
      <c r="H24" s="43">
        <v>97329000</v>
      </c>
      <c r="I24" s="36">
        <f t="shared" si="0"/>
        <v>33.61816441379024</v>
      </c>
      <c r="J24" s="23">
        <f t="shared" si="1"/>
        <v>18.3415338292378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155689000</v>
      </c>
      <c r="D26" s="44">
        <v>156916021</v>
      </c>
      <c r="E26" s="44">
        <v>555653610</v>
      </c>
      <c r="F26" s="44">
        <v>161742930</v>
      </c>
      <c r="G26" s="45">
        <v>164127000</v>
      </c>
      <c r="H26" s="46">
        <v>128354000</v>
      </c>
      <c r="I26" s="25">
        <f t="shared" si="0"/>
        <v>-70.891410207881123</v>
      </c>
      <c r="J26" s="26">
        <f t="shared" si="1"/>
        <v>-38.64239172739542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12431000</v>
      </c>
      <c r="D29" s="41">
        <v>17456525</v>
      </c>
      <c r="E29" s="41">
        <v>11620592</v>
      </c>
      <c r="F29" s="41">
        <v>6436000</v>
      </c>
      <c r="G29" s="42">
        <v>26527000</v>
      </c>
      <c r="H29" s="43">
        <v>14975000</v>
      </c>
      <c r="I29" s="36">
        <f t="shared" si="0"/>
        <v>-44.615558312347602</v>
      </c>
      <c r="J29" s="23">
        <f t="shared" si="1"/>
        <v>8.8210367701756489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2100000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123058000</v>
      </c>
      <c r="D31" s="41">
        <v>119961803</v>
      </c>
      <c r="E31" s="41">
        <v>526499855</v>
      </c>
      <c r="F31" s="41">
        <v>142032650</v>
      </c>
      <c r="G31" s="42">
        <v>129600000</v>
      </c>
      <c r="H31" s="43">
        <v>112354000</v>
      </c>
      <c r="I31" s="36">
        <f t="shared" si="0"/>
        <v>-73.023230937072142</v>
      </c>
      <c r="J31" s="23">
        <f t="shared" si="1"/>
        <v>-40.241902721255599</v>
      </c>
    </row>
    <row r="32" spans="1:10" x14ac:dyDescent="0.25">
      <c r="A32" s="9" t="s">
        <v>17</v>
      </c>
      <c r="B32" s="21" t="s">
        <v>34</v>
      </c>
      <c r="C32" s="41">
        <v>20200000</v>
      </c>
      <c r="D32" s="41">
        <v>19497693</v>
      </c>
      <c r="E32" s="41">
        <v>17533163</v>
      </c>
      <c r="F32" s="41">
        <v>11174280</v>
      </c>
      <c r="G32" s="42">
        <v>8000000</v>
      </c>
      <c r="H32" s="43">
        <v>1025000</v>
      </c>
      <c r="I32" s="36">
        <f t="shared" si="0"/>
        <v>-36.267745871067305</v>
      </c>
      <c r="J32" s="23">
        <f t="shared" si="1"/>
        <v>-61.189026914855702</v>
      </c>
    </row>
    <row r="33" spans="1:11" ht="13" thickBot="1" x14ac:dyDescent="0.3">
      <c r="A33" s="9" t="s">
        <v>17</v>
      </c>
      <c r="B33" s="37" t="s">
        <v>41</v>
      </c>
      <c r="C33" s="57">
        <v>155689000</v>
      </c>
      <c r="D33" s="57">
        <v>156916021</v>
      </c>
      <c r="E33" s="57">
        <v>555653610</v>
      </c>
      <c r="F33" s="57">
        <v>161742930</v>
      </c>
      <c r="G33" s="58">
        <v>164127000</v>
      </c>
      <c r="H33" s="59">
        <v>128354000</v>
      </c>
      <c r="I33" s="38">
        <f t="shared" si="0"/>
        <v>-70.891410207881123</v>
      </c>
      <c r="J33" s="39">
        <f t="shared" si="1"/>
        <v>-38.64239172739542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225823942</v>
      </c>
      <c r="D8" s="41">
        <v>232613542</v>
      </c>
      <c r="E8" s="41">
        <v>223997035</v>
      </c>
      <c r="F8" s="41">
        <v>240178872</v>
      </c>
      <c r="G8" s="42">
        <v>251227116</v>
      </c>
      <c r="H8" s="43">
        <v>262281096</v>
      </c>
      <c r="I8" s="22">
        <f>IF(($E8       =0),0,((($F8       /$E8       )-1)*100))</f>
        <v>7.2241299979707296</v>
      </c>
      <c r="J8" s="23">
        <f>IF(($E8       =0),0,(((($H8       /$E8       )^(1/3))-1)*100))</f>
        <v>5.4002335880606989</v>
      </c>
    </row>
    <row r="9" spans="1:11" x14ac:dyDescent="0.25">
      <c r="A9" s="3" t="s">
        <v>17</v>
      </c>
      <c r="B9" s="21" t="s">
        <v>20</v>
      </c>
      <c r="C9" s="41">
        <v>30947302</v>
      </c>
      <c r="D9" s="41">
        <v>28947302</v>
      </c>
      <c r="E9" s="41">
        <v>29726216</v>
      </c>
      <c r="F9" s="41">
        <v>31600152</v>
      </c>
      <c r="G9" s="42">
        <v>33053748</v>
      </c>
      <c r="H9" s="43">
        <v>34508112</v>
      </c>
      <c r="I9" s="22">
        <f>IF(($E9       =0),0,((($F9       /$E9       )-1)*100))</f>
        <v>6.3039843349049107</v>
      </c>
      <c r="J9" s="23">
        <f>IF(($E9       =0),0,(((($H9       /$E9       )^(1/3))-1)*100))</f>
        <v>5.0978560197876277</v>
      </c>
    </row>
    <row r="10" spans="1:11" x14ac:dyDescent="0.25">
      <c r="A10" s="3" t="s">
        <v>17</v>
      </c>
      <c r="B10" s="21" t="s">
        <v>21</v>
      </c>
      <c r="C10" s="41">
        <v>806341394</v>
      </c>
      <c r="D10" s="41">
        <v>739394094</v>
      </c>
      <c r="E10" s="41">
        <v>798544237</v>
      </c>
      <c r="F10" s="41">
        <v>849502680</v>
      </c>
      <c r="G10" s="42">
        <v>856311108</v>
      </c>
      <c r="H10" s="43">
        <v>864362076</v>
      </c>
      <c r="I10" s="22">
        <f t="shared" ref="I10:I33" si="0">IF(($E10      =0),0,((($F10      /$E10      )-1)*100))</f>
        <v>6.3814176646546983</v>
      </c>
      <c r="J10" s="23">
        <f t="shared" ref="J10:J33" si="1">IF(($E10      =0),0,(((($H10      /$E10      )^(1/3))-1)*100))</f>
        <v>2.6752040720380288</v>
      </c>
    </row>
    <row r="11" spans="1:11" x14ac:dyDescent="0.25">
      <c r="A11" s="9" t="s">
        <v>17</v>
      </c>
      <c r="B11" s="24" t="s">
        <v>22</v>
      </c>
      <c r="C11" s="44">
        <v>1063112638</v>
      </c>
      <c r="D11" s="44">
        <v>1000954938</v>
      </c>
      <c r="E11" s="44">
        <v>1052267488</v>
      </c>
      <c r="F11" s="44">
        <v>1121281704</v>
      </c>
      <c r="G11" s="45">
        <v>1140591972</v>
      </c>
      <c r="H11" s="46">
        <v>1161151284</v>
      </c>
      <c r="I11" s="25">
        <f t="shared" si="0"/>
        <v>6.5586190571346403</v>
      </c>
      <c r="J11" s="26">
        <f t="shared" si="1"/>
        <v>3.3366118941018152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271245664</v>
      </c>
      <c r="D13" s="41">
        <v>297716115</v>
      </c>
      <c r="E13" s="41">
        <v>286924201</v>
      </c>
      <c r="F13" s="41">
        <v>282883012</v>
      </c>
      <c r="G13" s="42">
        <v>298893012</v>
      </c>
      <c r="H13" s="43">
        <v>309264468</v>
      </c>
      <c r="I13" s="22">
        <f t="shared" si="0"/>
        <v>-1.4084517743416125</v>
      </c>
      <c r="J13" s="23">
        <f t="shared" si="1"/>
        <v>2.5307848150855294</v>
      </c>
    </row>
    <row r="14" spans="1:11" x14ac:dyDescent="0.25">
      <c r="A14" s="3" t="s">
        <v>17</v>
      </c>
      <c r="B14" s="21" t="s">
        <v>25</v>
      </c>
      <c r="C14" s="41">
        <v>40000000</v>
      </c>
      <c r="D14" s="41">
        <v>40000000</v>
      </c>
      <c r="E14" s="41">
        <v>0</v>
      </c>
      <c r="F14" s="41">
        <v>54500706</v>
      </c>
      <c r="G14" s="42">
        <v>57007740</v>
      </c>
      <c r="H14" s="43">
        <v>59516076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700071731</v>
      </c>
      <c r="D17" s="41">
        <v>676267083</v>
      </c>
      <c r="E17" s="41">
        <v>535850581</v>
      </c>
      <c r="F17" s="41">
        <v>660708601</v>
      </c>
      <c r="G17" s="42">
        <v>633957012</v>
      </c>
      <c r="H17" s="43">
        <v>637140372</v>
      </c>
      <c r="I17" s="29">
        <f t="shared" si="0"/>
        <v>23.300902234162169</v>
      </c>
      <c r="J17" s="30">
        <f t="shared" si="1"/>
        <v>5.9409361500377456</v>
      </c>
    </row>
    <row r="18" spans="1:10" x14ac:dyDescent="0.25">
      <c r="A18" s="3" t="s">
        <v>17</v>
      </c>
      <c r="B18" s="24" t="s">
        <v>28</v>
      </c>
      <c r="C18" s="44">
        <v>1011317395</v>
      </c>
      <c r="D18" s="44">
        <v>1013983198</v>
      </c>
      <c r="E18" s="44">
        <v>822774782</v>
      </c>
      <c r="F18" s="44">
        <v>998092319</v>
      </c>
      <c r="G18" s="45">
        <v>989857764</v>
      </c>
      <c r="H18" s="46">
        <v>1005920916</v>
      </c>
      <c r="I18" s="25">
        <f t="shared" si="0"/>
        <v>21.308083431268798</v>
      </c>
      <c r="J18" s="26">
        <f t="shared" si="1"/>
        <v>6.9287004732210056</v>
      </c>
    </row>
    <row r="19" spans="1:10" ht="23.25" customHeight="1" x14ac:dyDescent="0.25">
      <c r="A19" s="31" t="s">
        <v>17</v>
      </c>
      <c r="B19" s="32" t="s">
        <v>29</v>
      </c>
      <c r="C19" s="50">
        <v>51795243</v>
      </c>
      <c r="D19" s="50">
        <v>-13028260</v>
      </c>
      <c r="E19" s="50">
        <v>229492706</v>
      </c>
      <c r="F19" s="51">
        <v>123189385</v>
      </c>
      <c r="G19" s="52">
        <v>150734208</v>
      </c>
      <c r="H19" s="53">
        <v>155230368</v>
      </c>
      <c r="I19" s="33">
        <f t="shared" si="0"/>
        <v>-46.321002027837864</v>
      </c>
      <c r="J19" s="34">
        <f t="shared" si="1"/>
        <v>-12.218580380080656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34782608</v>
      </c>
      <c r="D22" s="41">
        <v>34782608</v>
      </c>
      <c r="E22" s="41">
        <v>55229344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156260871</v>
      </c>
      <c r="D23" s="41">
        <v>135313607</v>
      </c>
      <c r="E23" s="41">
        <v>124650295</v>
      </c>
      <c r="F23" s="41">
        <v>109299968</v>
      </c>
      <c r="G23" s="42">
        <v>100181976</v>
      </c>
      <c r="H23" s="43">
        <v>100299624</v>
      </c>
      <c r="I23" s="36">
        <f t="shared" si="0"/>
        <v>-12.314713735735639</v>
      </c>
      <c r="J23" s="23">
        <f t="shared" si="1"/>
        <v>-6.988782031812546</v>
      </c>
    </row>
    <row r="24" spans="1:10" x14ac:dyDescent="0.25">
      <c r="A24" s="9" t="s">
        <v>17</v>
      </c>
      <c r="B24" s="21" t="s">
        <v>33</v>
      </c>
      <c r="C24" s="41">
        <v>161705044</v>
      </c>
      <c r="D24" s="41">
        <v>175724898</v>
      </c>
      <c r="E24" s="41">
        <v>167040609</v>
      </c>
      <c r="F24" s="41">
        <v>180101100</v>
      </c>
      <c r="G24" s="42">
        <v>180548256</v>
      </c>
      <c r="H24" s="43">
        <v>182865396</v>
      </c>
      <c r="I24" s="36">
        <f t="shared" si="0"/>
        <v>7.8187520257424259</v>
      </c>
      <c r="J24" s="23">
        <f t="shared" si="1"/>
        <v>3.06308909658215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352748523</v>
      </c>
      <c r="D26" s="44">
        <v>345821113</v>
      </c>
      <c r="E26" s="44">
        <v>346920248</v>
      </c>
      <c r="F26" s="44">
        <v>289401068</v>
      </c>
      <c r="G26" s="45">
        <v>280730232</v>
      </c>
      <c r="H26" s="46">
        <v>283165020</v>
      </c>
      <c r="I26" s="25">
        <f t="shared" si="0"/>
        <v>-16.579943180485678</v>
      </c>
      <c r="J26" s="26">
        <f t="shared" si="1"/>
        <v>-6.5448329187213217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48366956</v>
      </c>
      <c r="D29" s="41">
        <v>42007609</v>
      </c>
      <c r="E29" s="41">
        <v>59513818</v>
      </c>
      <c r="F29" s="41">
        <v>42385996</v>
      </c>
      <c r="G29" s="42">
        <v>38597004</v>
      </c>
      <c r="H29" s="43">
        <v>43386012</v>
      </c>
      <c r="I29" s="36">
        <f t="shared" si="0"/>
        <v>-28.779571829856387</v>
      </c>
      <c r="J29" s="23">
        <f t="shared" si="1"/>
        <v>-9.9996966665497951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198762004</v>
      </c>
      <c r="D31" s="41">
        <v>202287703</v>
      </c>
      <c r="E31" s="41">
        <v>188035761</v>
      </c>
      <c r="F31" s="41">
        <v>139415084</v>
      </c>
      <c r="G31" s="42">
        <v>196890264</v>
      </c>
      <c r="H31" s="43">
        <v>172170084</v>
      </c>
      <c r="I31" s="36">
        <f t="shared" si="0"/>
        <v>-25.857143737674448</v>
      </c>
      <c r="J31" s="23">
        <f t="shared" si="1"/>
        <v>-2.8955618484134416</v>
      </c>
    </row>
    <row r="32" spans="1:10" x14ac:dyDescent="0.25">
      <c r="A32" s="9" t="s">
        <v>17</v>
      </c>
      <c r="B32" s="21" t="s">
        <v>34</v>
      </c>
      <c r="C32" s="41">
        <v>105619563</v>
      </c>
      <c r="D32" s="41">
        <v>101525801</v>
      </c>
      <c r="E32" s="41">
        <v>99591077</v>
      </c>
      <c r="F32" s="41">
        <v>107599988</v>
      </c>
      <c r="G32" s="42">
        <v>45242964</v>
      </c>
      <c r="H32" s="43">
        <v>67608924</v>
      </c>
      <c r="I32" s="36">
        <f t="shared" si="0"/>
        <v>8.0417957524447701</v>
      </c>
      <c r="J32" s="23">
        <f t="shared" si="1"/>
        <v>-12.11234738805712</v>
      </c>
    </row>
    <row r="33" spans="1:11" ht="13" thickBot="1" x14ac:dyDescent="0.3">
      <c r="A33" s="9" t="s">
        <v>17</v>
      </c>
      <c r="B33" s="37" t="s">
        <v>41</v>
      </c>
      <c r="C33" s="57">
        <v>352748523</v>
      </c>
      <c r="D33" s="57">
        <v>345821113</v>
      </c>
      <c r="E33" s="57">
        <v>347140656</v>
      </c>
      <c r="F33" s="57">
        <v>289401068</v>
      </c>
      <c r="G33" s="58">
        <v>280730232</v>
      </c>
      <c r="H33" s="59">
        <v>283165020</v>
      </c>
      <c r="I33" s="38">
        <f t="shared" si="0"/>
        <v>-16.63290859253317</v>
      </c>
      <c r="J33" s="39">
        <f t="shared" si="1"/>
        <v>-6.5646160883522491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113840164</v>
      </c>
      <c r="D9" s="41">
        <v>114082164</v>
      </c>
      <c r="E9" s="41">
        <v>112897989</v>
      </c>
      <c r="F9" s="41">
        <v>119101778</v>
      </c>
      <c r="G9" s="42">
        <v>124461359</v>
      </c>
      <c r="H9" s="43">
        <v>127572893</v>
      </c>
      <c r="I9" s="22">
        <f>IF(($E9       =0),0,((($F9       /$E9       )-1)*100))</f>
        <v>5.4950394200555586</v>
      </c>
      <c r="J9" s="23">
        <f>IF(($E9       =0),0,(((($H9       /$E9       )^(1/3))-1)*100))</f>
        <v>4.1575444516793292</v>
      </c>
    </row>
    <row r="10" spans="1:11" x14ac:dyDescent="0.25">
      <c r="A10" s="3" t="s">
        <v>17</v>
      </c>
      <c r="B10" s="21" t="s">
        <v>21</v>
      </c>
      <c r="C10" s="41">
        <v>1257826023</v>
      </c>
      <c r="D10" s="41">
        <v>1339915416</v>
      </c>
      <c r="E10" s="41">
        <v>1274293977</v>
      </c>
      <c r="F10" s="41">
        <v>1341768470</v>
      </c>
      <c r="G10" s="42">
        <v>1463944787</v>
      </c>
      <c r="H10" s="43">
        <v>1565845198</v>
      </c>
      <c r="I10" s="22">
        <f t="shared" ref="I10:I33" si="0">IF(($E10      =0),0,((($F10      /$E10      )-1)*100))</f>
        <v>5.2950491972701297</v>
      </c>
      <c r="J10" s="23">
        <f t="shared" ref="J10:J33" si="1">IF(($E10      =0),0,(((($H10      /$E10      )^(1/3))-1)*100))</f>
        <v>7.1091069118618844</v>
      </c>
    </row>
    <row r="11" spans="1:11" x14ac:dyDescent="0.25">
      <c r="A11" s="9" t="s">
        <v>17</v>
      </c>
      <c r="B11" s="24" t="s">
        <v>22</v>
      </c>
      <c r="C11" s="44">
        <v>1371666187</v>
      </c>
      <c r="D11" s="44">
        <v>1453997580</v>
      </c>
      <c r="E11" s="44">
        <v>1387191966</v>
      </c>
      <c r="F11" s="44">
        <v>1460870248</v>
      </c>
      <c r="G11" s="45">
        <v>1588406146</v>
      </c>
      <c r="H11" s="46">
        <v>1693418091</v>
      </c>
      <c r="I11" s="25">
        <f t="shared" si="0"/>
        <v>5.3113255991853014</v>
      </c>
      <c r="J11" s="26">
        <f t="shared" si="1"/>
        <v>6.8749382297738748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476765322</v>
      </c>
      <c r="D13" s="41">
        <v>446632107</v>
      </c>
      <c r="E13" s="41">
        <v>419864208</v>
      </c>
      <c r="F13" s="41">
        <v>468018928</v>
      </c>
      <c r="G13" s="42">
        <v>483464720</v>
      </c>
      <c r="H13" s="43">
        <v>511254167</v>
      </c>
      <c r="I13" s="22">
        <f t="shared" si="0"/>
        <v>11.469117653391404</v>
      </c>
      <c r="J13" s="23">
        <f t="shared" si="1"/>
        <v>6.784774666556892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772543527</v>
      </c>
      <c r="D17" s="41">
        <v>902185028</v>
      </c>
      <c r="E17" s="41">
        <v>935909780</v>
      </c>
      <c r="F17" s="41">
        <v>945851619</v>
      </c>
      <c r="G17" s="42">
        <v>1070851546</v>
      </c>
      <c r="H17" s="43">
        <v>1148888691</v>
      </c>
      <c r="I17" s="29">
        <f t="shared" si="0"/>
        <v>1.0622646768366995</v>
      </c>
      <c r="J17" s="30">
        <f t="shared" si="1"/>
        <v>7.0733333191934422</v>
      </c>
    </row>
    <row r="18" spans="1:10" x14ac:dyDescent="0.25">
      <c r="A18" s="3" t="s">
        <v>17</v>
      </c>
      <c r="B18" s="24" t="s">
        <v>28</v>
      </c>
      <c r="C18" s="44">
        <v>1249308849</v>
      </c>
      <c r="D18" s="44">
        <v>1348817135</v>
      </c>
      <c r="E18" s="44">
        <v>1355773988</v>
      </c>
      <c r="F18" s="44">
        <v>1413870547</v>
      </c>
      <c r="G18" s="45">
        <v>1554316266</v>
      </c>
      <c r="H18" s="46">
        <v>1660142858</v>
      </c>
      <c r="I18" s="25">
        <f t="shared" si="0"/>
        <v>4.2851212306929121</v>
      </c>
      <c r="J18" s="26">
        <f t="shared" si="1"/>
        <v>6.9841370767058875</v>
      </c>
    </row>
    <row r="19" spans="1:10" ht="23.25" customHeight="1" x14ac:dyDescent="0.25">
      <c r="A19" s="31" t="s">
        <v>17</v>
      </c>
      <c r="B19" s="32" t="s">
        <v>29</v>
      </c>
      <c r="C19" s="50">
        <v>122357338</v>
      </c>
      <c r="D19" s="50">
        <v>105180445</v>
      </c>
      <c r="E19" s="50">
        <v>31417978</v>
      </c>
      <c r="F19" s="51">
        <v>46999701</v>
      </c>
      <c r="G19" s="52">
        <v>34089880</v>
      </c>
      <c r="H19" s="53">
        <v>33275233</v>
      </c>
      <c r="I19" s="33">
        <f t="shared" si="0"/>
        <v>49.594926191621866</v>
      </c>
      <c r="J19" s="34">
        <f t="shared" si="1"/>
        <v>1.932879158566192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120802146</v>
      </c>
      <c r="D23" s="41">
        <v>103625255</v>
      </c>
      <c r="E23" s="41">
        <v>72322488</v>
      </c>
      <c r="F23" s="41">
        <v>47518639</v>
      </c>
      <c r="G23" s="42">
        <v>50112475</v>
      </c>
      <c r="H23" s="43">
        <v>45639949</v>
      </c>
      <c r="I23" s="36">
        <f t="shared" si="0"/>
        <v>-34.296177697869027</v>
      </c>
      <c r="J23" s="23">
        <f t="shared" si="1"/>
        <v>-14.225683877457051</v>
      </c>
    </row>
    <row r="24" spans="1:10" x14ac:dyDescent="0.25">
      <c r="A24" s="9" t="s">
        <v>17</v>
      </c>
      <c r="B24" s="21" t="s">
        <v>33</v>
      </c>
      <c r="C24" s="41">
        <v>568161250</v>
      </c>
      <c r="D24" s="41">
        <v>608664912</v>
      </c>
      <c r="E24" s="41">
        <v>423185473</v>
      </c>
      <c r="F24" s="41">
        <v>405580898</v>
      </c>
      <c r="G24" s="42">
        <v>534455873</v>
      </c>
      <c r="H24" s="43">
        <v>526877537</v>
      </c>
      <c r="I24" s="36">
        <f t="shared" si="0"/>
        <v>-4.16001401825058</v>
      </c>
      <c r="J24" s="23">
        <f t="shared" si="1"/>
        <v>7.5787046715158457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688963396</v>
      </c>
      <c r="D26" s="44">
        <v>712290167</v>
      </c>
      <c r="E26" s="44">
        <v>495507961</v>
      </c>
      <c r="F26" s="44">
        <v>453099537</v>
      </c>
      <c r="G26" s="45">
        <v>584568348</v>
      </c>
      <c r="H26" s="46">
        <v>572517486</v>
      </c>
      <c r="I26" s="25">
        <f t="shared" si="0"/>
        <v>-8.5585757117633836</v>
      </c>
      <c r="J26" s="26">
        <f t="shared" si="1"/>
        <v>4.9331490807713818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670760646</v>
      </c>
      <c r="D28" s="41">
        <v>693487417</v>
      </c>
      <c r="E28" s="41">
        <v>482551393</v>
      </c>
      <c r="F28" s="41">
        <v>439494898</v>
      </c>
      <c r="G28" s="42">
        <v>576561459</v>
      </c>
      <c r="H28" s="43">
        <v>566324301</v>
      </c>
      <c r="I28" s="36">
        <f t="shared" si="0"/>
        <v>-8.9226755169682033</v>
      </c>
      <c r="J28" s="23">
        <f t="shared" si="1"/>
        <v>5.4809116498512944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2571000</v>
      </c>
      <c r="D31" s="41">
        <v>3171000</v>
      </c>
      <c r="E31" s="41">
        <v>2533432</v>
      </c>
      <c r="F31" s="41">
        <v>2686000</v>
      </c>
      <c r="G31" s="42">
        <v>2809000</v>
      </c>
      <c r="H31" s="43">
        <v>2935000</v>
      </c>
      <c r="I31" s="36">
        <f t="shared" si="0"/>
        <v>6.0221865043150968</v>
      </c>
      <c r="J31" s="23">
        <f t="shared" si="1"/>
        <v>5.0266753316864587</v>
      </c>
    </row>
    <row r="32" spans="1:10" x14ac:dyDescent="0.25">
      <c r="A32" s="9" t="s">
        <v>17</v>
      </c>
      <c r="B32" s="21" t="s">
        <v>34</v>
      </c>
      <c r="C32" s="41">
        <v>15631750</v>
      </c>
      <c r="D32" s="41">
        <v>15631750</v>
      </c>
      <c r="E32" s="41">
        <v>10423136</v>
      </c>
      <c r="F32" s="41">
        <v>10918639</v>
      </c>
      <c r="G32" s="42">
        <v>5197889</v>
      </c>
      <c r="H32" s="43">
        <v>3258185</v>
      </c>
      <c r="I32" s="36">
        <f t="shared" si="0"/>
        <v>4.75387637655309</v>
      </c>
      <c r="J32" s="23">
        <f t="shared" si="1"/>
        <v>-32.132928143894311</v>
      </c>
    </row>
    <row r="33" spans="1:11" ht="13" thickBot="1" x14ac:dyDescent="0.3">
      <c r="A33" s="9" t="s">
        <v>17</v>
      </c>
      <c r="B33" s="37" t="s">
        <v>41</v>
      </c>
      <c r="C33" s="57">
        <v>688963396</v>
      </c>
      <c r="D33" s="57">
        <v>712290167</v>
      </c>
      <c r="E33" s="57">
        <v>495507961</v>
      </c>
      <c r="F33" s="57">
        <v>453099537</v>
      </c>
      <c r="G33" s="58">
        <v>584568348</v>
      </c>
      <c r="H33" s="59">
        <v>572517486</v>
      </c>
      <c r="I33" s="38">
        <f t="shared" si="0"/>
        <v>-8.5585757117633836</v>
      </c>
      <c r="J33" s="39">
        <f t="shared" si="1"/>
        <v>4.9331490807713818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135346296</v>
      </c>
      <c r="D8" s="41">
        <v>135346296</v>
      </c>
      <c r="E8" s="41">
        <v>79193014</v>
      </c>
      <c r="F8" s="41">
        <v>141166189</v>
      </c>
      <c r="G8" s="42">
        <v>147659824</v>
      </c>
      <c r="H8" s="43">
        <v>154156859</v>
      </c>
      <c r="I8" s="22">
        <f>IF(($E8       =0),0,((($F8       /$E8       )-1)*100))</f>
        <v>78.255861053602544</v>
      </c>
      <c r="J8" s="23">
        <f>IF(($E8       =0),0,(((($H8       /$E8       )^(1/3))-1)*100))</f>
        <v>24.860573948098242</v>
      </c>
    </row>
    <row r="9" spans="1:11" x14ac:dyDescent="0.25">
      <c r="A9" s="3" t="s">
        <v>17</v>
      </c>
      <c r="B9" s="21" t="s">
        <v>20</v>
      </c>
      <c r="C9" s="41">
        <v>79021359</v>
      </c>
      <c r="D9" s="41">
        <v>79021359</v>
      </c>
      <c r="E9" s="41">
        <v>81847737</v>
      </c>
      <c r="F9" s="41">
        <v>85823986</v>
      </c>
      <c r="G9" s="42">
        <v>89771890</v>
      </c>
      <c r="H9" s="43">
        <v>93721847</v>
      </c>
      <c r="I9" s="22">
        <f>IF(($E9       =0),0,((($F9       /$E9       )-1)*100))</f>
        <v>4.8581049956213151</v>
      </c>
      <c r="J9" s="23">
        <f>IF(($E9       =0),0,(((($H9       /$E9       )^(1/3))-1)*100))</f>
        <v>4.6191982624871564</v>
      </c>
    </row>
    <row r="10" spans="1:11" x14ac:dyDescent="0.25">
      <c r="A10" s="3" t="s">
        <v>17</v>
      </c>
      <c r="B10" s="21" t="s">
        <v>21</v>
      </c>
      <c r="C10" s="41">
        <v>561063480</v>
      </c>
      <c r="D10" s="41">
        <v>559614143</v>
      </c>
      <c r="E10" s="41">
        <v>500364363</v>
      </c>
      <c r="F10" s="41">
        <v>610285171</v>
      </c>
      <c r="G10" s="42">
        <v>626503490</v>
      </c>
      <c r="H10" s="43">
        <v>654632430</v>
      </c>
      <c r="I10" s="22">
        <f t="shared" ref="I10:I33" si="0">IF(($E10      =0),0,((($F10      /$E10      )-1)*100))</f>
        <v>21.968152835856536</v>
      </c>
      <c r="J10" s="23">
        <f t="shared" ref="J10:J33" si="1">IF(($E10      =0),0,(((($H10      /$E10      )^(1/3))-1)*100))</f>
        <v>9.3713858519939066</v>
      </c>
    </row>
    <row r="11" spans="1:11" x14ac:dyDescent="0.25">
      <c r="A11" s="9" t="s">
        <v>17</v>
      </c>
      <c r="B11" s="24" t="s">
        <v>22</v>
      </c>
      <c r="C11" s="44">
        <v>775431135</v>
      </c>
      <c r="D11" s="44">
        <v>773981798</v>
      </c>
      <c r="E11" s="44">
        <v>661405114</v>
      </c>
      <c r="F11" s="44">
        <v>837275346</v>
      </c>
      <c r="G11" s="45">
        <v>863935204</v>
      </c>
      <c r="H11" s="46">
        <v>902511136</v>
      </c>
      <c r="I11" s="25">
        <f t="shared" si="0"/>
        <v>26.590394945147033</v>
      </c>
      <c r="J11" s="26">
        <f t="shared" si="1"/>
        <v>10.916206316528809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276188000</v>
      </c>
      <c r="D13" s="41">
        <v>264858001</v>
      </c>
      <c r="E13" s="41">
        <v>215834240</v>
      </c>
      <c r="F13" s="41">
        <v>281528949</v>
      </c>
      <c r="G13" s="42">
        <v>292417438</v>
      </c>
      <c r="H13" s="43">
        <v>302944469</v>
      </c>
      <c r="I13" s="22">
        <f t="shared" si="0"/>
        <v>30.437575150263463</v>
      </c>
      <c r="J13" s="23">
        <f t="shared" si="1"/>
        <v>11.964641824953004</v>
      </c>
    </row>
    <row r="14" spans="1:11" x14ac:dyDescent="0.25">
      <c r="A14" s="3" t="s">
        <v>17</v>
      </c>
      <c r="B14" s="21" t="s">
        <v>25</v>
      </c>
      <c r="C14" s="41">
        <v>27681471</v>
      </c>
      <c r="D14" s="41">
        <v>17381341</v>
      </c>
      <c r="E14" s="41">
        <v>0</v>
      </c>
      <c r="F14" s="41">
        <v>28871774</v>
      </c>
      <c r="G14" s="42">
        <v>30199875</v>
      </c>
      <c r="H14" s="43">
        <v>31528671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124068078</v>
      </c>
      <c r="D16" s="41">
        <v>132604523</v>
      </c>
      <c r="E16" s="41">
        <v>103212314</v>
      </c>
      <c r="F16" s="41">
        <v>139824724</v>
      </c>
      <c r="G16" s="42">
        <v>142946525</v>
      </c>
      <c r="H16" s="43">
        <v>148092600</v>
      </c>
      <c r="I16" s="22">
        <f t="shared" si="0"/>
        <v>35.472908784895573</v>
      </c>
      <c r="J16" s="23">
        <f t="shared" si="1"/>
        <v>12.789138895269868</v>
      </c>
    </row>
    <row r="17" spans="1:10" x14ac:dyDescent="0.25">
      <c r="A17" s="3" t="s">
        <v>17</v>
      </c>
      <c r="B17" s="21" t="s">
        <v>27</v>
      </c>
      <c r="C17" s="41">
        <v>331964064</v>
      </c>
      <c r="D17" s="41">
        <v>358345856</v>
      </c>
      <c r="E17" s="41">
        <v>317211379</v>
      </c>
      <c r="F17" s="41">
        <v>386597192</v>
      </c>
      <c r="G17" s="42">
        <v>398093156</v>
      </c>
      <c r="H17" s="43">
        <v>415227662</v>
      </c>
      <c r="I17" s="29">
        <f t="shared" si="0"/>
        <v>21.873683478422755</v>
      </c>
      <c r="J17" s="30">
        <f t="shared" si="1"/>
        <v>9.3903906736766842</v>
      </c>
    </row>
    <row r="18" spans="1:10" x14ac:dyDescent="0.25">
      <c r="A18" s="3" t="s">
        <v>17</v>
      </c>
      <c r="B18" s="24" t="s">
        <v>28</v>
      </c>
      <c r="C18" s="44">
        <v>759901613</v>
      </c>
      <c r="D18" s="44">
        <v>773189721</v>
      </c>
      <c r="E18" s="44">
        <v>636257933</v>
      </c>
      <c r="F18" s="44">
        <v>836822639</v>
      </c>
      <c r="G18" s="45">
        <v>863656994</v>
      </c>
      <c r="H18" s="46">
        <v>897793402</v>
      </c>
      <c r="I18" s="25">
        <f t="shared" si="0"/>
        <v>31.522547004533763</v>
      </c>
      <c r="J18" s="26">
        <f t="shared" si="1"/>
        <v>12.162513503644234</v>
      </c>
    </row>
    <row r="19" spans="1:10" ht="23.25" customHeight="1" x14ac:dyDescent="0.25">
      <c r="A19" s="31" t="s">
        <v>17</v>
      </c>
      <c r="B19" s="32" t="s">
        <v>29</v>
      </c>
      <c r="C19" s="50">
        <v>15529522</v>
      </c>
      <c r="D19" s="50">
        <v>792077</v>
      </c>
      <c r="E19" s="50">
        <v>25147181</v>
      </c>
      <c r="F19" s="51">
        <v>452707</v>
      </c>
      <c r="G19" s="52">
        <v>278210</v>
      </c>
      <c r="H19" s="53">
        <v>4717734</v>
      </c>
      <c r="I19" s="33">
        <f t="shared" si="0"/>
        <v>-98.199770383805642</v>
      </c>
      <c r="J19" s="34">
        <f t="shared" si="1"/>
        <v>-42.753617561919718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12412500</v>
      </c>
      <c r="D23" s="41">
        <v>20362669</v>
      </c>
      <c r="E23" s="41">
        <v>15474332</v>
      </c>
      <c r="F23" s="41">
        <v>10307371</v>
      </c>
      <c r="G23" s="42">
        <v>11427574</v>
      </c>
      <c r="H23" s="43">
        <v>11930387</v>
      </c>
      <c r="I23" s="36">
        <f t="shared" si="0"/>
        <v>-33.39052697072804</v>
      </c>
      <c r="J23" s="23">
        <f t="shared" si="1"/>
        <v>-8.3046018872950818</v>
      </c>
    </row>
    <row r="24" spans="1:10" x14ac:dyDescent="0.25">
      <c r="A24" s="9" t="s">
        <v>17</v>
      </c>
      <c r="B24" s="21" t="s">
        <v>33</v>
      </c>
      <c r="C24" s="41">
        <v>477502488</v>
      </c>
      <c r="D24" s="41">
        <v>468489354</v>
      </c>
      <c r="E24" s="41">
        <v>425500880</v>
      </c>
      <c r="F24" s="41">
        <v>425496499</v>
      </c>
      <c r="G24" s="42">
        <v>323389700</v>
      </c>
      <c r="H24" s="43">
        <v>328031700</v>
      </c>
      <c r="I24" s="36">
        <f t="shared" si="0"/>
        <v>-1.0296100915185846E-3</v>
      </c>
      <c r="J24" s="23">
        <f t="shared" si="1"/>
        <v>-8.3065210421654374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489914988</v>
      </c>
      <c r="D26" s="44">
        <v>488852023</v>
      </c>
      <c r="E26" s="44">
        <v>440975212</v>
      </c>
      <c r="F26" s="44">
        <v>435803870</v>
      </c>
      <c r="G26" s="45">
        <v>334817274</v>
      </c>
      <c r="H26" s="46">
        <v>339962087</v>
      </c>
      <c r="I26" s="25">
        <f t="shared" si="0"/>
        <v>-1.172705825469389</v>
      </c>
      <c r="J26" s="26">
        <f t="shared" si="1"/>
        <v>-8.3064536954335129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202178856</v>
      </c>
      <c r="D28" s="41">
        <v>187980607</v>
      </c>
      <c r="E28" s="41">
        <v>165826911</v>
      </c>
      <c r="F28" s="41">
        <v>255477652</v>
      </c>
      <c r="G28" s="42">
        <v>168925700</v>
      </c>
      <c r="H28" s="43">
        <v>143246700</v>
      </c>
      <c r="I28" s="36">
        <f t="shared" si="0"/>
        <v>54.06284206789573</v>
      </c>
      <c r="J28" s="23">
        <f t="shared" si="1"/>
        <v>-4.7620866142336737</v>
      </c>
    </row>
    <row r="29" spans="1:10" x14ac:dyDescent="0.25">
      <c r="A29" s="9" t="s">
        <v>17</v>
      </c>
      <c r="B29" s="21" t="s">
        <v>38</v>
      </c>
      <c r="C29" s="41">
        <v>8910000</v>
      </c>
      <c r="D29" s="41">
        <v>11110004</v>
      </c>
      <c r="E29" s="41">
        <v>8084188</v>
      </c>
      <c r="F29" s="41">
        <v>20500000</v>
      </c>
      <c r="G29" s="42">
        <v>14967364</v>
      </c>
      <c r="H29" s="43">
        <v>15635928</v>
      </c>
      <c r="I29" s="36">
        <f t="shared" si="0"/>
        <v>153.58143576077151</v>
      </c>
      <c r="J29" s="23">
        <f t="shared" si="1"/>
        <v>24.593605151391131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41766492</v>
      </c>
      <c r="D31" s="41">
        <v>51118346</v>
      </c>
      <c r="E31" s="41">
        <v>52025398</v>
      </c>
      <c r="F31" s="41">
        <v>38820371</v>
      </c>
      <c r="G31" s="42">
        <v>15001410</v>
      </c>
      <c r="H31" s="43">
        <v>15045472</v>
      </c>
      <c r="I31" s="36">
        <f t="shared" si="0"/>
        <v>-25.381885593647937</v>
      </c>
      <c r="J31" s="23">
        <f t="shared" si="1"/>
        <v>-33.870262036853575</v>
      </c>
    </row>
    <row r="32" spans="1:10" x14ac:dyDescent="0.25">
      <c r="A32" s="9" t="s">
        <v>17</v>
      </c>
      <c r="B32" s="21" t="s">
        <v>34</v>
      </c>
      <c r="C32" s="41">
        <v>237059640</v>
      </c>
      <c r="D32" s="41">
        <v>238643066</v>
      </c>
      <c r="E32" s="41">
        <v>215038715</v>
      </c>
      <c r="F32" s="41">
        <v>121005847</v>
      </c>
      <c r="G32" s="42">
        <v>135922800</v>
      </c>
      <c r="H32" s="43">
        <v>166033987</v>
      </c>
      <c r="I32" s="36">
        <f t="shared" si="0"/>
        <v>-43.728343521770022</v>
      </c>
      <c r="J32" s="23">
        <f t="shared" si="1"/>
        <v>-8.2597089655031546</v>
      </c>
    </row>
    <row r="33" spans="1:11" ht="13" thickBot="1" x14ac:dyDescent="0.3">
      <c r="A33" s="9" t="s">
        <v>17</v>
      </c>
      <c r="B33" s="37" t="s">
        <v>41</v>
      </c>
      <c r="C33" s="57">
        <v>489914988</v>
      </c>
      <c r="D33" s="57">
        <v>488852023</v>
      </c>
      <c r="E33" s="57">
        <v>440975212</v>
      </c>
      <c r="F33" s="57">
        <v>435803870</v>
      </c>
      <c r="G33" s="58">
        <v>334817274</v>
      </c>
      <c r="H33" s="59">
        <v>339962087</v>
      </c>
      <c r="I33" s="38">
        <f t="shared" si="0"/>
        <v>-1.172705825469389</v>
      </c>
      <c r="J33" s="39">
        <f t="shared" si="1"/>
        <v>-8.3064536954335129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216441786</v>
      </c>
      <c r="D8" s="41">
        <v>216441786</v>
      </c>
      <c r="E8" s="41">
        <v>212918088</v>
      </c>
      <c r="F8" s="41">
        <v>258950957</v>
      </c>
      <c r="G8" s="42">
        <v>270862699</v>
      </c>
      <c r="H8" s="43">
        <v>282780656</v>
      </c>
      <c r="I8" s="22">
        <f>IF(($E8       =0),0,((($F8       /$E8       )-1)*100))</f>
        <v>21.619989843230236</v>
      </c>
      <c r="J8" s="23">
        <f>IF(($E8       =0),0,(((($H8       /$E8       )^(1/3))-1)*100))</f>
        <v>9.9205889588762641</v>
      </c>
    </row>
    <row r="9" spans="1:11" x14ac:dyDescent="0.25">
      <c r="A9" s="3" t="s">
        <v>17</v>
      </c>
      <c r="B9" s="21" t="s">
        <v>20</v>
      </c>
      <c r="C9" s="41">
        <v>559701409</v>
      </c>
      <c r="D9" s="41">
        <v>559701409</v>
      </c>
      <c r="E9" s="41">
        <v>515414285</v>
      </c>
      <c r="F9" s="41">
        <v>608496736</v>
      </c>
      <c r="G9" s="42">
        <v>662661143</v>
      </c>
      <c r="H9" s="43">
        <v>721956464</v>
      </c>
      <c r="I9" s="22">
        <f>IF(($E9       =0),0,((($F9       /$E9       )-1)*100))</f>
        <v>18.059734413453434</v>
      </c>
      <c r="J9" s="23">
        <f>IF(($E9       =0),0,(((($H9       /$E9       )^(1/3))-1)*100))</f>
        <v>11.888345690240509</v>
      </c>
    </row>
    <row r="10" spans="1:11" x14ac:dyDescent="0.25">
      <c r="A10" s="3" t="s">
        <v>17</v>
      </c>
      <c r="B10" s="21" t="s">
        <v>21</v>
      </c>
      <c r="C10" s="41">
        <v>392416929</v>
      </c>
      <c r="D10" s="41">
        <v>439259428</v>
      </c>
      <c r="E10" s="41">
        <v>333354044</v>
      </c>
      <c r="F10" s="41">
        <v>459305347</v>
      </c>
      <c r="G10" s="42">
        <v>479368165</v>
      </c>
      <c r="H10" s="43">
        <v>500777138</v>
      </c>
      <c r="I10" s="22">
        <f t="shared" ref="I10:I33" si="0">IF(($E10      =0),0,((($F10      /$E10      )-1)*100))</f>
        <v>37.783043363949709</v>
      </c>
      <c r="J10" s="23">
        <f t="shared" ref="J10:J33" si="1">IF(($E10      =0),0,(((($H10      /$E10      )^(1/3))-1)*100))</f>
        <v>14.528328375721156</v>
      </c>
    </row>
    <row r="11" spans="1:11" x14ac:dyDescent="0.25">
      <c r="A11" s="9" t="s">
        <v>17</v>
      </c>
      <c r="B11" s="24" t="s">
        <v>22</v>
      </c>
      <c r="C11" s="44">
        <v>1168560124</v>
      </c>
      <c r="D11" s="44">
        <v>1215402623</v>
      </c>
      <c r="E11" s="44">
        <v>1061686417</v>
      </c>
      <c r="F11" s="44">
        <v>1326753040</v>
      </c>
      <c r="G11" s="45">
        <v>1412892007</v>
      </c>
      <c r="H11" s="46">
        <v>1505514258</v>
      </c>
      <c r="I11" s="25">
        <f t="shared" si="0"/>
        <v>24.966564397517388</v>
      </c>
      <c r="J11" s="26">
        <f t="shared" si="1"/>
        <v>12.347359740491616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316461925</v>
      </c>
      <c r="D13" s="41">
        <v>316461926</v>
      </c>
      <c r="E13" s="41">
        <v>320741549</v>
      </c>
      <c r="F13" s="41">
        <v>332538430</v>
      </c>
      <c r="G13" s="42">
        <v>349431367</v>
      </c>
      <c r="H13" s="43">
        <v>367182478</v>
      </c>
      <c r="I13" s="22">
        <f t="shared" si="0"/>
        <v>3.6780021287482256</v>
      </c>
      <c r="J13" s="23">
        <f t="shared" si="1"/>
        <v>4.6105716643263017</v>
      </c>
    </row>
    <row r="14" spans="1:11" x14ac:dyDescent="0.25">
      <c r="A14" s="3" t="s">
        <v>17</v>
      </c>
      <c r="B14" s="21" t="s">
        <v>25</v>
      </c>
      <c r="C14" s="41">
        <v>119134866</v>
      </c>
      <c r="D14" s="41">
        <v>104134866</v>
      </c>
      <c r="E14" s="41">
        <v>104966</v>
      </c>
      <c r="F14" s="41">
        <v>94134866</v>
      </c>
      <c r="G14" s="42">
        <v>94134866</v>
      </c>
      <c r="H14" s="43">
        <v>94134866</v>
      </c>
      <c r="I14" s="22">
        <f t="shared" si="0"/>
        <v>89581.292990111077</v>
      </c>
      <c r="J14" s="23">
        <f t="shared" si="1"/>
        <v>864.34837657311652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378783496</v>
      </c>
      <c r="D16" s="41">
        <v>425000000</v>
      </c>
      <c r="E16" s="41">
        <v>518769788</v>
      </c>
      <c r="F16" s="41">
        <v>460250000</v>
      </c>
      <c r="G16" s="42">
        <v>494078375</v>
      </c>
      <c r="H16" s="43">
        <v>446646852</v>
      </c>
      <c r="I16" s="22">
        <f t="shared" si="0"/>
        <v>-11.280492687442312</v>
      </c>
      <c r="J16" s="23">
        <f t="shared" si="1"/>
        <v>-4.8672902769518185</v>
      </c>
    </row>
    <row r="17" spans="1:10" x14ac:dyDescent="0.25">
      <c r="A17" s="3" t="s">
        <v>17</v>
      </c>
      <c r="B17" s="21" t="s">
        <v>27</v>
      </c>
      <c r="C17" s="41">
        <v>479321802</v>
      </c>
      <c r="D17" s="41">
        <v>524421108</v>
      </c>
      <c r="E17" s="41">
        <v>348563026</v>
      </c>
      <c r="F17" s="41">
        <v>495545427</v>
      </c>
      <c r="G17" s="42">
        <v>351992085</v>
      </c>
      <c r="H17" s="43">
        <v>352112757</v>
      </c>
      <c r="I17" s="29">
        <f t="shared" si="0"/>
        <v>42.168098747226267</v>
      </c>
      <c r="J17" s="30">
        <f t="shared" si="1"/>
        <v>0.33831745550110259</v>
      </c>
    </row>
    <row r="18" spans="1:10" x14ac:dyDescent="0.25">
      <c r="A18" s="3" t="s">
        <v>17</v>
      </c>
      <c r="B18" s="24" t="s">
        <v>28</v>
      </c>
      <c r="C18" s="44">
        <v>1293702089</v>
      </c>
      <c r="D18" s="44">
        <v>1370017900</v>
      </c>
      <c r="E18" s="44">
        <v>1188179329</v>
      </c>
      <c r="F18" s="44">
        <v>1382468723</v>
      </c>
      <c r="G18" s="45">
        <v>1289636693</v>
      </c>
      <c r="H18" s="46">
        <v>1260076953</v>
      </c>
      <c r="I18" s="25">
        <f t="shared" si="0"/>
        <v>16.351857775839164</v>
      </c>
      <c r="J18" s="26">
        <f t="shared" si="1"/>
        <v>1.9776559862465515</v>
      </c>
    </row>
    <row r="19" spans="1:10" ht="23.25" customHeight="1" x14ac:dyDescent="0.25">
      <c r="A19" s="31" t="s">
        <v>17</v>
      </c>
      <c r="B19" s="32" t="s">
        <v>29</v>
      </c>
      <c r="C19" s="50">
        <v>-125141965</v>
      </c>
      <c r="D19" s="50">
        <v>-154615277</v>
      </c>
      <c r="E19" s="50">
        <v>-126492912</v>
      </c>
      <c r="F19" s="51">
        <v>-55715683</v>
      </c>
      <c r="G19" s="52">
        <v>123255314</v>
      </c>
      <c r="H19" s="53">
        <v>245437305</v>
      </c>
      <c r="I19" s="33">
        <f t="shared" si="0"/>
        <v>-55.953513822181591</v>
      </c>
      <c r="J19" s="34">
        <f t="shared" si="1"/>
        <v>-224.72632540075006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15700000</v>
      </c>
      <c r="D23" s="41">
        <v>33271042</v>
      </c>
      <c r="E23" s="41">
        <v>19353605</v>
      </c>
      <c r="F23" s="41">
        <v>0</v>
      </c>
      <c r="G23" s="42">
        <v>1</v>
      </c>
      <c r="H23" s="43">
        <v>1</v>
      </c>
      <c r="I23" s="36">
        <f t="shared" si="0"/>
        <v>-100</v>
      </c>
      <c r="J23" s="23">
        <f t="shared" si="1"/>
        <v>-99.627540225784742</v>
      </c>
    </row>
    <row r="24" spans="1:10" x14ac:dyDescent="0.25">
      <c r="A24" s="9" t="s">
        <v>17</v>
      </c>
      <c r="B24" s="21" t="s">
        <v>33</v>
      </c>
      <c r="C24" s="41">
        <v>183928000</v>
      </c>
      <c r="D24" s="41">
        <v>426974487</v>
      </c>
      <c r="E24" s="41">
        <v>201643560</v>
      </c>
      <c r="F24" s="41">
        <v>162092949</v>
      </c>
      <c r="G24" s="42">
        <v>255908998</v>
      </c>
      <c r="H24" s="43">
        <v>277681847</v>
      </c>
      <c r="I24" s="36">
        <f t="shared" si="0"/>
        <v>-19.614120579898508</v>
      </c>
      <c r="J24" s="23">
        <f t="shared" si="1"/>
        <v>11.255385876822043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199628000</v>
      </c>
      <c r="D26" s="44">
        <v>460245529</v>
      </c>
      <c r="E26" s="44">
        <v>220997165</v>
      </c>
      <c r="F26" s="44">
        <v>162092949</v>
      </c>
      <c r="G26" s="45">
        <v>255908999</v>
      </c>
      <c r="H26" s="46">
        <v>277681848</v>
      </c>
      <c r="I26" s="25">
        <f t="shared" si="0"/>
        <v>-26.653833319536023</v>
      </c>
      <c r="J26" s="26">
        <f t="shared" si="1"/>
        <v>7.9079882932739931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30000000</v>
      </c>
      <c r="D28" s="41">
        <v>194664143</v>
      </c>
      <c r="E28" s="41">
        <v>123824924</v>
      </c>
      <c r="F28" s="41">
        <v>16976034</v>
      </c>
      <c r="G28" s="42">
        <v>45748305</v>
      </c>
      <c r="H28" s="43">
        <v>24160416</v>
      </c>
      <c r="I28" s="36">
        <f t="shared" si="0"/>
        <v>-86.290293220773549</v>
      </c>
      <c r="J28" s="23">
        <f t="shared" si="1"/>
        <v>-41.999449904477345</v>
      </c>
    </row>
    <row r="29" spans="1:10" x14ac:dyDescent="0.25">
      <c r="A29" s="9" t="s">
        <v>17</v>
      </c>
      <c r="B29" s="21" t="s">
        <v>38</v>
      </c>
      <c r="C29" s="41">
        <v>6116000</v>
      </c>
      <c r="D29" s="41">
        <v>12826487</v>
      </c>
      <c r="E29" s="41">
        <v>10254215</v>
      </c>
      <c r="F29" s="41">
        <v>6691000</v>
      </c>
      <c r="G29" s="42">
        <v>10509000</v>
      </c>
      <c r="H29" s="43">
        <v>6803000</v>
      </c>
      <c r="I29" s="36">
        <f t="shared" si="0"/>
        <v>-34.748783792811054</v>
      </c>
      <c r="J29" s="23">
        <f t="shared" si="1"/>
        <v>-12.783360187113068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67812000</v>
      </c>
      <c r="D31" s="41">
        <v>102465769</v>
      </c>
      <c r="E31" s="41">
        <v>31708746</v>
      </c>
      <c r="F31" s="41">
        <v>72269895</v>
      </c>
      <c r="G31" s="42">
        <v>130000000</v>
      </c>
      <c r="H31" s="43">
        <v>151953594</v>
      </c>
      <c r="I31" s="36">
        <f t="shared" si="0"/>
        <v>127.91785900331725</v>
      </c>
      <c r="J31" s="23">
        <f t="shared" si="1"/>
        <v>68.594720147617295</v>
      </c>
    </row>
    <row r="32" spans="1:10" x14ac:dyDescent="0.25">
      <c r="A32" s="9" t="s">
        <v>17</v>
      </c>
      <c r="B32" s="21" t="s">
        <v>34</v>
      </c>
      <c r="C32" s="41">
        <v>95700000</v>
      </c>
      <c r="D32" s="41">
        <v>154789130</v>
      </c>
      <c r="E32" s="41">
        <v>57479963</v>
      </c>
      <c r="F32" s="41">
        <v>66156020</v>
      </c>
      <c r="G32" s="42">
        <v>69651694</v>
      </c>
      <c r="H32" s="43">
        <v>94764838</v>
      </c>
      <c r="I32" s="36">
        <f t="shared" si="0"/>
        <v>15.094054601252971</v>
      </c>
      <c r="J32" s="23">
        <f t="shared" si="1"/>
        <v>18.134545527432966</v>
      </c>
    </row>
    <row r="33" spans="1:11" ht="13" thickBot="1" x14ac:dyDescent="0.3">
      <c r="A33" s="9" t="s">
        <v>17</v>
      </c>
      <c r="B33" s="37" t="s">
        <v>41</v>
      </c>
      <c r="C33" s="57">
        <v>199628000</v>
      </c>
      <c r="D33" s="57">
        <v>464745529</v>
      </c>
      <c r="E33" s="57">
        <v>223267848</v>
      </c>
      <c r="F33" s="57">
        <v>162092949</v>
      </c>
      <c r="G33" s="58">
        <v>255908999</v>
      </c>
      <c r="H33" s="59">
        <v>277681848</v>
      </c>
      <c r="I33" s="38">
        <f t="shared" si="0"/>
        <v>-27.399779927112476</v>
      </c>
      <c r="J33" s="39">
        <f t="shared" si="1"/>
        <v>7.5409251234248575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96471903</v>
      </c>
      <c r="D8" s="41">
        <v>96471903</v>
      </c>
      <c r="E8" s="41">
        <v>88968820</v>
      </c>
      <c r="F8" s="41">
        <v>102742580</v>
      </c>
      <c r="G8" s="42">
        <v>109420845</v>
      </c>
      <c r="H8" s="43">
        <v>114454204</v>
      </c>
      <c r="I8" s="22">
        <f>IF(($E8       =0),0,((($F8       /$E8       )-1)*100))</f>
        <v>15.481558595471977</v>
      </c>
      <c r="J8" s="23">
        <f>IF(($E8       =0),0,(((($H8       /$E8       )^(1/3))-1)*100))</f>
        <v>8.7588582189255462</v>
      </c>
    </row>
    <row r="9" spans="1:11" x14ac:dyDescent="0.25">
      <c r="A9" s="3" t="s">
        <v>17</v>
      </c>
      <c r="B9" s="21" t="s">
        <v>20</v>
      </c>
      <c r="C9" s="41">
        <v>328376999</v>
      </c>
      <c r="D9" s="41">
        <v>290101166</v>
      </c>
      <c r="E9" s="41">
        <v>187969357</v>
      </c>
      <c r="F9" s="41">
        <v>328452793</v>
      </c>
      <c r="G9" s="42">
        <v>372223998</v>
      </c>
      <c r="H9" s="43">
        <v>420895047</v>
      </c>
      <c r="I9" s="22">
        <f>IF(($E9       =0),0,((($F9       /$E9       )-1)*100))</f>
        <v>74.737413715789856</v>
      </c>
      <c r="J9" s="23">
        <f>IF(($E9       =0),0,(((($H9       /$E9       )^(1/3))-1)*100))</f>
        <v>30.826458898410202</v>
      </c>
    </row>
    <row r="10" spans="1:11" x14ac:dyDescent="0.25">
      <c r="A10" s="3" t="s">
        <v>17</v>
      </c>
      <c r="B10" s="21" t="s">
        <v>21</v>
      </c>
      <c r="C10" s="41">
        <v>463317221</v>
      </c>
      <c r="D10" s="41">
        <v>520948142</v>
      </c>
      <c r="E10" s="41">
        <v>488953202</v>
      </c>
      <c r="F10" s="41">
        <v>546359280</v>
      </c>
      <c r="G10" s="42">
        <v>572223748</v>
      </c>
      <c r="H10" s="43">
        <v>600985606</v>
      </c>
      <c r="I10" s="22">
        <f t="shared" ref="I10:I33" si="0">IF(($E10      =0),0,((($F10      /$E10      )-1)*100))</f>
        <v>11.740607846556239</v>
      </c>
      <c r="J10" s="23">
        <f t="shared" ref="J10:J33" si="1">IF(($E10      =0),0,(((($H10      /$E10      )^(1/3))-1)*100))</f>
        <v>7.1187736443078187</v>
      </c>
    </row>
    <row r="11" spans="1:11" x14ac:dyDescent="0.25">
      <c r="A11" s="9" t="s">
        <v>17</v>
      </c>
      <c r="B11" s="24" t="s">
        <v>22</v>
      </c>
      <c r="C11" s="44">
        <v>888166123</v>
      </c>
      <c r="D11" s="44">
        <v>907521211</v>
      </c>
      <c r="E11" s="44">
        <v>765891379</v>
      </c>
      <c r="F11" s="44">
        <v>977554653</v>
      </c>
      <c r="G11" s="45">
        <v>1053868591</v>
      </c>
      <c r="H11" s="46">
        <v>1136334857</v>
      </c>
      <c r="I11" s="25">
        <f t="shared" si="0"/>
        <v>27.636200093590556</v>
      </c>
      <c r="J11" s="26">
        <f t="shared" si="1"/>
        <v>14.054663953068225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268080327</v>
      </c>
      <c r="D13" s="41">
        <v>267112818</v>
      </c>
      <c r="E13" s="41">
        <v>271388006</v>
      </c>
      <c r="F13" s="41">
        <v>282240847</v>
      </c>
      <c r="G13" s="42">
        <v>294903488</v>
      </c>
      <c r="H13" s="43">
        <v>304514070</v>
      </c>
      <c r="I13" s="22">
        <f t="shared" si="0"/>
        <v>3.9990127640349815</v>
      </c>
      <c r="J13" s="23">
        <f t="shared" si="1"/>
        <v>3.9135634120347484</v>
      </c>
    </row>
    <row r="14" spans="1:11" x14ac:dyDescent="0.25">
      <c r="A14" s="3" t="s">
        <v>17</v>
      </c>
      <c r="B14" s="21" t="s">
        <v>25</v>
      </c>
      <c r="C14" s="41">
        <v>127003305</v>
      </c>
      <c r="D14" s="41">
        <v>-94666581</v>
      </c>
      <c r="E14" s="41">
        <v>0</v>
      </c>
      <c r="F14" s="41">
        <v>117654127</v>
      </c>
      <c r="G14" s="42">
        <v>122948562</v>
      </c>
      <c r="H14" s="43">
        <v>126022275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190160433</v>
      </c>
      <c r="D16" s="41">
        <v>190160433</v>
      </c>
      <c r="E16" s="41">
        <v>206582210</v>
      </c>
      <c r="F16" s="41">
        <v>214386872</v>
      </c>
      <c r="G16" s="42">
        <v>224248668</v>
      </c>
      <c r="H16" s="43">
        <v>229635138</v>
      </c>
      <c r="I16" s="22">
        <f t="shared" si="0"/>
        <v>3.7779932744450795</v>
      </c>
      <c r="J16" s="23">
        <f t="shared" si="1"/>
        <v>3.5893579513071261</v>
      </c>
    </row>
    <row r="17" spans="1:10" x14ac:dyDescent="0.25">
      <c r="A17" s="3" t="s">
        <v>17</v>
      </c>
      <c r="B17" s="21" t="s">
        <v>27</v>
      </c>
      <c r="C17" s="41">
        <v>291309718</v>
      </c>
      <c r="D17" s="41">
        <v>533915428</v>
      </c>
      <c r="E17" s="41">
        <v>638149792</v>
      </c>
      <c r="F17" s="41">
        <v>312417104</v>
      </c>
      <c r="G17" s="42">
        <v>326502481</v>
      </c>
      <c r="H17" s="43">
        <v>336709213</v>
      </c>
      <c r="I17" s="29">
        <f t="shared" si="0"/>
        <v>-51.043296116909175</v>
      </c>
      <c r="J17" s="30">
        <f t="shared" si="1"/>
        <v>-19.193904478623956</v>
      </c>
    </row>
    <row r="18" spans="1:10" x14ac:dyDescent="0.25">
      <c r="A18" s="3" t="s">
        <v>17</v>
      </c>
      <c r="B18" s="24" t="s">
        <v>28</v>
      </c>
      <c r="C18" s="44">
        <v>876553783</v>
      </c>
      <c r="D18" s="44">
        <v>896522098</v>
      </c>
      <c r="E18" s="44">
        <v>1116120008</v>
      </c>
      <c r="F18" s="44">
        <v>926698950</v>
      </c>
      <c r="G18" s="45">
        <v>968603199</v>
      </c>
      <c r="H18" s="46">
        <v>996880696</v>
      </c>
      <c r="I18" s="25">
        <f t="shared" si="0"/>
        <v>-16.971388080339832</v>
      </c>
      <c r="J18" s="26">
        <f t="shared" si="1"/>
        <v>-3.6960506510546165</v>
      </c>
    </row>
    <row r="19" spans="1:10" ht="23.25" customHeight="1" x14ac:dyDescent="0.25">
      <c r="A19" s="31" t="s">
        <v>17</v>
      </c>
      <c r="B19" s="32" t="s">
        <v>29</v>
      </c>
      <c r="C19" s="50">
        <v>11612340</v>
      </c>
      <c r="D19" s="50">
        <v>10999113</v>
      </c>
      <c r="E19" s="50">
        <v>-350228629</v>
      </c>
      <c r="F19" s="51">
        <v>50855703</v>
      </c>
      <c r="G19" s="52">
        <v>85265392</v>
      </c>
      <c r="H19" s="53">
        <v>139454161</v>
      </c>
      <c r="I19" s="33">
        <f t="shared" si="0"/>
        <v>-114.52071555235423</v>
      </c>
      <c r="J19" s="34">
        <f t="shared" si="1"/>
        <v>-173.56873317163593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1637653</v>
      </c>
      <c r="D23" s="41">
        <v>2117120</v>
      </c>
      <c r="E23" s="41">
        <v>17303486</v>
      </c>
      <c r="F23" s="41">
        <v>5818614</v>
      </c>
      <c r="G23" s="42">
        <v>1149500</v>
      </c>
      <c r="H23" s="43">
        <v>1178231</v>
      </c>
      <c r="I23" s="36">
        <f t="shared" si="0"/>
        <v>-66.373168967224288</v>
      </c>
      <c r="J23" s="23">
        <f t="shared" si="1"/>
        <v>-59.165026345096017</v>
      </c>
    </row>
    <row r="24" spans="1:10" x14ac:dyDescent="0.25">
      <c r="A24" s="9" t="s">
        <v>17</v>
      </c>
      <c r="B24" s="21" t="s">
        <v>33</v>
      </c>
      <c r="C24" s="41">
        <v>116685522</v>
      </c>
      <c r="D24" s="41">
        <v>119499780</v>
      </c>
      <c r="E24" s="41">
        <v>118583907</v>
      </c>
      <c r="F24" s="41">
        <v>121653653</v>
      </c>
      <c r="G24" s="42">
        <v>99602738</v>
      </c>
      <c r="H24" s="43">
        <v>103839437</v>
      </c>
      <c r="I24" s="36">
        <f t="shared" si="0"/>
        <v>2.5886699786337841</v>
      </c>
      <c r="J24" s="23">
        <f t="shared" si="1"/>
        <v>-4.3293209295285573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118323175</v>
      </c>
      <c r="D26" s="44">
        <v>121616900</v>
      </c>
      <c r="E26" s="44">
        <v>135887393</v>
      </c>
      <c r="F26" s="44">
        <v>127472267</v>
      </c>
      <c r="G26" s="45">
        <v>100752238</v>
      </c>
      <c r="H26" s="46">
        <v>105017668</v>
      </c>
      <c r="I26" s="25">
        <f t="shared" si="0"/>
        <v>-6.1927201738280484</v>
      </c>
      <c r="J26" s="26">
        <f t="shared" si="1"/>
        <v>-8.2313376901335893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13079788</v>
      </c>
      <c r="D28" s="41">
        <v>15956148</v>
      </c>
      <c r="E28" s="41">
        <v>16150126</v>
      </c>
      <c r="F28" s="41">
        <v>55837340</v>
      </c>
      <c r="G28" s="42">
        <v>33913044</v>
      </c>
      <c r="H28" s="43">
        <v>22491282</v>
      </c>
      <c r="I28" s="36">
        <f t="shared" si="0"/>
        <v>245.73934593451469</v>
      </c>
      <c r="J28" s="23">
        <f t="shared" si="1"/>
        <v>11.672463971925207</v>
      </c>
    </row>
    <row r="29" spans="1:10" x14ac:dyDescent="0.25">
      <c r="A29" s="9" t="s">
        <v>17</v>
      </c>
      <c r="B29" s="21" t="s">
        <v>38</v>
      </c>
      <c r="C29" s="41">
        <v>27193043</v>
      </c>
      <c r="D29" s="41">
        <v>30441739</v>
      </c>
      <c r="E29" s="41">
        <v>29882664</v>
      </c>
      <c r="F29" s="41">
        <v>8695652</v>
      </c>
      <c r="G29" s="42">
        <v>6086956</v>
      </c>
      <c r="H29" s="43">
        <v>6361740</v>
      </c>
      <c r="I29" s="36">
        <f t="shared" si="0"/>
        <v>-70.900680073235776</v>
      </c>
      <c r="J29" s="23">
        <f t="shared" si="1"/>
        <v>-40.289294657311117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60563538</v>
      </c>
      <c r="D31" s="41">
        <v>42303011</v>
      </c>
      <c r="E31" s="41">
        <v>57324810</v>
      </c>
      <c r="F31" s="41">
        <v>29189991</v>
      </c>
      <c r="G31" s="42">
        <v>19091892</v>
      </c>
      <c r="H31" s="43">
        <v>42439770</v>
      </c>
      <c r="I31" s="36">
        <f t="shared" si="0"/>
        <v>-49.079655039414874</v>
      </c>
      <c r="J31" s="23">
        <f t="shared" si="1"/>
        <v>-9.5357891148132303</v>
      </c>
    </row>
    <row r="32" spans="1:10" x14ac:dyDescent="0.25">
      <c r="A32" s="9" t="s">
        <v>17</v>
      </c>
      <c r="B32" s="21" t="s">
        <v>34</v>
      </c>
      <c r="C32" s="41">
        <v>17486806</v>
      </c>
      <c r="D32" s="41">
        <v>32916002</v>
      </c>
      <c r="E32" s="41">
        <v>35485593</v>
      </c>
      <c r="F32" s="41">
        <v>33749284</v>
      </c>
      <c r="G32" s="42">
        <v>41660346</v>
      </c>
      <c r="H32" s="43">
        <v>33724876</v>
      </c>
      <c r="I32" s="36">
        <f t="shared" si="0"/>
        <v>-4.8929969974011662</v>
      </c>
      <c r="J32" s="23">
        <f t="shared" si="1"/>
        <v>-1.6820612782788791</v>
      </c>
    </row>
    <row r="33" spans="1:11" ht="13" thickBot="1" x14ac:dyDescent="0.3">
      <c r="A33" s="9" t="s">
        <v>17</v>
      </c>
      <c r="B33" s="37" t="s">
        <v>41</v>
      </c>
      <c r="C33" s="57">
        <v>118323175</v>
      </c>
      <c r="D33" s="57">
        <v>121616900</v>
      </c>
      <c r="E33" s="57">
        <v>138843193</v>
      </c>
      <c r="F33" s="57">
        <v>127472267</v>
      </c>
      <c r="G33" s="58">
        <v>100752238</v>
      </c>
      <c r="H33" s="59">
        <v>105017668</v>
      </c>
      <c r="I33" s="38">
        <f t="shared" si="0"/>
        <v>-8.1897612366203631</v>
      </c>
      <c r="J33" s="39">
        <f t="shared" si="1"/>
        <v>-8.8872281173465026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199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72346368</v>
      </c>
      <c r="D8" s="41">
        <v>57747378</v>
      </c>
      <c r="E8" s="41">
        <v>57581335</v>
      </c>
      <c r="F8" s="41">
        <v>94481553</v>
      </c>
      <c r="G8" s="42">
        <v>98827705</v>
      </c>
      <c r="H8" s="43">
        <v>103176124</v>
      </c>
      <c r="I8" s="22">
        <f>IF(($E8       =0),0,((($F8       /$E8       )-1)*100))</f>
        <v>64.08364446569361</v>
      </c>
      <c r="J8" s="23">
        <f>IF(($E8       =0),0,(((($H8       /$E8       )^(1/3))-1)*100))</f>
        <v>21.45978081341098</v>
      </c>
    </row>
    <row r="9" spans="1:11" x14ac:dyDescent="0.25">
      <c r="A9" s="3" t="s">
        <v>17</v>
      </c>
      <c r="B9" s="21" t="s">
        <v>20</v>
      </c>
      <c r="C9" s="41">
        <v>218166115</v>
      </c>
      <c r="D9" s="41">
        <v>195575380</v>
      </c>
      <c r="E9" s="41">
        <v>175967403</v>
      </c>
      <c r="F9" s="41">
        <v>211909442</v>
      </c>
      <c r="G9" s="42">
        <v>230269035</v>
      </c>
      <c r="H9" s="43">
        <v>250345966</v>
      </c>
      <c r="I9" s="22">
        <f>IF(($E9       =0),0,((($F9       /$E9       )-1)*100))</f>
        <v>20.425396060428302</v>
      </c>
      <c r="J9" s="23">
        <f>IF(($E9       =0),0,(((($H9       /$E9       )^(1/3))-1)*100))</f>
        <v>12.469852186927666</v>
      </c>
    </row>
    <row r="10" spans="1:11" x14ac:dyDescent="0.25">
      <c r="A10" s="3" t="s">
        <v>17</v>
      </c>
      <c r="B10" s="21" t="s">
        <v>21</v>
      </c>
      <c r="C10" s="41">
        <v>298230421</v>
      </c>
      <c r="D10" s="41">
        <v>265783407</v>
      </c>
      <c r="E10" s="41">
        <v>248749861</v>
      </c>
      <c r="F10" s="41">
        <v>271950948</v>
      </c>
      <c r="G10" s="42">
        <v>279346246</v>
      </c>
      <c r="H10" s="43">
        <v>291705250</v>
      </c>
      <c r="I10" s="22">
        <f t="shared" ref="I10:I33" si="0">IF(($E10      =0),0,((($F10      /$E10      )-1)*100))</f>
        <v>9.3270753626672374</v>
      </c>
      <c r="J10" s="23">
        <f t="shared" ref="J10:J33" si="1">IF(($E10      =0),0,(((($H10      /$E10      )^(1/3))-1)*100))</f>
        <v>5.4533707490678873</v>
      </c>
    </row>
    <row r="11" spans="1:11" x14ac:dyDescent="0.25">
      <c r="A11" s="9" t="s">
        <v>17</v>
      </c>
      <c r="B11" s="24" t="s">
        <v>22</v>
      </c>
      <c r="C11" s="44">
        <v>588742904</v>
      </c>
      <c r="D11" s="44">
        <v>519106165</v>
      </c>
      <c r="E11" s="44">
        <v>482298599</v>
      </c>
      <c r="F11" s="44">
        <v>578341943</v>
      </c>
      <c r="G11" s="45">
        <v>608442986</v>
      </c>
      <c r="H11" s="46">
        <v>645227340</v>
      </c>
      <c r="I11" s="25">
        <f t="shared" si="0"/>
        <v>19.91366846164113</v>
      </c>
      <c r="J11" s="26">
        <f t="shared" si="1"/>
        <v>10.187480719434516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106493788</v>
      </c>
      <c r="D13" s="41">
        <v>108790837</v>
      </c>
      <c r="E13" s="41">
        <v>105933253</v>
      </c>
      <c r="F13" s="41">
        <v>122881042</v>
      </c>
      <c r="G13" s="42">
        <v>123918615</v>
      </c>
      <c r="H13" s="43">
        <v>129371027</v>
      </c>
      <c r="I13" s="22">
        <f t="shared" si="0"/>
        <v>15.998554297204493</v>
      </c>
      <c r="J13" s="23">
        <f t="shared" si="1"/>
        <v>6.8894655648905401</v>
      </c>
    </row>
    <row r="14" spans="1:11" x14ac:dyDescent="0.25">
      <c r="A14" s="3" t="s">
        <v>17</v>
      </c>
      <c r="B14" s="21" t="s">
        <v>25</v>
      </c>
      <c r="C14" s="41">
        <v>94042990</v>
      </c>
      <c r="D14" s="41">
        <v>94042990</v>
      </c>
      <c r="E14" s="41">
        <v>0</v>
      </c>
      <c r="F14" s="41">
        <v>101616355</v>
      </c>
      <c r="G14" s="42">
        <v>106290709</v>
      </c>
      <c r="H14" s="43">
        <v>110967501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104845007</v>
      </c>
      <c r="D16" s="41">
        <v>134845007</v>
      </c>
      <c r="E16" s="41">
        <v>117190290</v>
      </c>
      <c r="F16" s="41">
        <v>118160323</v>
      </c>
      <c r="G16" s="42">
        <v>133166684</v>
      </c>
      <c r="H16" s="43">
        <v>150078853</v>
      </c>
      <c r="I16" s="22">
        <f t="shared" si="0"/>
        <v>0.82774178645688146</v>
      </c>
      <c r="J16" s="23">
        <f t="shared" si="1"/>
        <v>8.5948653042097192</v>
      </c>
    </row>
    <row r="17" spans="1:10" x14ac:dyDescent="0.25">
      <c r="A17" s="3" t="s">
        <v>17</v>
      </c>
      <c r="B17" s="21" t="s">
        <v>27</v>
      </c>
      <c r="C17" s="41">
        <v>201845017</v>
      </c>
      <c r="D17" s="41">
        <v>249014486</v>
      </c>
      <c r="E17" s="41">
        <v>131379097</v>
      </c>
      <c r="F17" s="41">
        <v>198021485</v>
      </c>
      <c r="G17" s="42">
        <v>207046560</v>
      </c>
      <c r="H17" s="43">
        <v>216136647</v>
      </c>
      <c r="I17" s="29">
        <f t="shared" si="0"/>
        <v>50.725259589811309</v>
      </c>
      <c r="J17" s="30">
        <f t="shared" si="1"/>
        <v>18.050377201147683</v>
      </c>
    </row>
    <row r="18" spans="1:10" x14ac:dyDescent="0.25">
      <c r="A18" s="3" t="s">
        <v>17</v>
      </c>
      <c r="B18" s="24" t="s">
        <v>28</v>
      </c>
      <c r="C18" s="44">
        <v>507226802</v>
      </c>
      <c r="D18" s="44">
        <v>586693320</v>
      </c>
      <c r="E18" s="44">
        <v>354502640</v>
      </c>
      <c r="F18" s="44">
        <v>540679205</v>
      </c>
      <c r="G18" s="45">
        <v>570422568</v>
      </c>
      <c r="H18" s="46">
        <v>606554028</v>
      </c>
      <c r="I18" s="25">
        <f t="shared" si="0"/>
        <v>52.517680827426275</v>
      </c>
      <c r="J18" s="26">
        <f t="shared" si="1"/>
        <v>19.605184628614715</v>
      </c>
    </row>
    <row r="19" spans="1:10" ht="23.25" customHeight="1" x14ac:dyDescent="0.25">
      <c r="A19" s="31" t="s">
        <v>17</v>
      </c>
      <c r="B19" s="32" t="s">
        <v>29</v>
      </c>
      <c r="C19" s="50">
        <v>81516102</v>
      </c>
      <c r="D19" s="50">
        <v>-67587155</v>
      </c>
      <c r="E19" s="50">
        <v>127795959</v>
      </c>
      <c r="F19" s="51">
        <v>37662738</v>
      </c>
      <c r="G19" s="52">
        <v>38020418</v>
      </c>
      <c r="H19" s="53">
        <v>38673312</v>
      </c>
      <c r="I19" s="33">
        <f t="shared" si="0"/>
        <v>-70.529007102642424</v>
      </c>
      <c r="J19" s="34">
        <f t="shared" si="1"/>
        <v>-32.862564445591971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3500000</v>
      </c>
      <c r="D23" s="41">
        <v>5070000</v>
      </c>
      <c r="E23" s="41">
        <v>4845350</v>
      </c>
      <c r="F23" s="41">
        <v>4300000</v>
      </c>
      <c r="G23" s="42">
        <v>0</v>
      </c>
      <c r="H23" s="43">
        <v>0</v>
      </c>
      <c r="I23" s="36">
        <f t="shared" si="0"/>
        <v>-11.255120889099857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101440350</v>
      </c>
      <c r="D24" s="41">
        <v>102671350</v>
      </c>
      <c r="E24" s="41">
        <v>78965987</v>
      </c>
      <c r="F24" s="41">
        <v>68878050</v>
      </c>
      <c r="G24" s="42">
        <v>85215350</v>
      </c>
      <c r="H24" s="43">
        <v>83922250</v>
      </c>
      <c r="I24" s="36">
        <f t="shared" si="0"/>
        <v>-12.775040727345054</v>
      </c>
      <c r="J24" s="23">
        <f t="shared" si="1"/>
        <v>2.0498452148183688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104940350</v>
      </c>
      <c r="D26" s="44">
        <v>107741350</v>
      </c>
      <c r="E26" s="44">
        <v>83811337</v>
      </c>
      <c r="F26" s="44">
        <v>73178050</v>
      </c>
      <c r="G26" s="45">
        <v>85215350</v>
      </c>
      <c r="H26" s="46">
        <v>83922250</v>
      </c>
      <c r="I26" s="25">
        <f t="shared" si="0"/>
        <v>-12.687170233306267</v>
      </c>
      <c r="J26" s="26">
        <f t="shared" si="1"/>
        <v>4.4092726105815494E-2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59664766</v>
      </c>
      <c r="D28" s="41">
        <v>59650660</v>
      </c>
      <c r="E28" s="41">
        <v>46682218</v>
      </c>
      <c r="F28" s="41">
        <v>8000000</v>
      </c>
      <c r="G28" s="42">
        <v>16500000</v>
      </c>
      <c r="H28" s="43">
        <v>8500000</v>
      </c>
      <c r="I28" s="36">
        <f t="shared" si="0"/>
        <v>-82.862853688742902</v>
      </c>
      <c r="J28" s="23">
        <f t="shared" si="1"/>
        <v>-43.320960610019668</v>
      </c>
    </row>
    <row r="29" spans="1:10" x14ac:dyDescent="0.25">
      <c r="A29" s="9" t="s">
        <v>17</v>
      </c>
      <c r="B29" s="21" t="s">
        <v>38</v>
      </c>
      <c r="C29" s="41">
        <v>17832000</v>
      </c>
      <c r="D29" s="41">
        <v>15436000</v>
      </c>
      <c r="E29" s="41">
        <v>8146429</v>
      </c>
      <c r="F29" s="41">
        <v>0</v>
      </c>
      <c r="G29" s="42">
        <v>8462000</v>
      </c>
      <c r="H29" s="43">
        <v>8844000</v>
      </c>
      <c r="I29" s="36">
        <f t="shared" si="0"/>
        <v>-100</v>
      </c>
      <c r="J29" s="23">
        <f t="shared" si="1"/>
        <v>2.7764988432971593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18243584</v>
      </c>
      <c r="D31" s="41">
        <v>18095398</v>
      </c>
      <c r="E31" s="41">
        <v>16498048</v>
      </c>
      <c r="F31" s="41">
        <v>14443050</v>
      </c>
      <c r="G31" s="42">
        <v>0</v>
      </c>
      <c r="H31" s="43">
        <v>0</v>
      </c>
      <c r="I31" s="36">
        <f t="shared" si="0"/>
        <v>-12.456006916697049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9200000</v>
      </c>
      <c r="D32" s="41">
        <v>14559292</v>
      </c>
      <c r="E32" s="41">
        <v>12484642</v>
      </c>
      <c r="F32" s="41">
        <v>50735000</v>
      </c>
      <c r="G32" s="42">
        <v>60253350</v>
      </c>
      <c r="H32" s="43">
        <v>66578250</v>
      </c>
      <c r="I32" s="36">
        <f t="shared" si="0"/>
        <v>306.37929385560278</v>
      </c>
      <c r="J32" s="23">
        <f t="shared" si="1"/>
        <v>74.710401089540085</v>
      </c>
    </row>
    <row r="33" spans="1:11" ht="13" thickBot="1" x14ac:dyDescent="0.3">
      <c r="A33" s="9" t="s">
        <v>17</v>
      </c>
      <c r="B33" s="37" t="s">
        <v>41</v>
      </c>
      <c r="C33" s="57">
        <v>104940350</v>
      </c>
      <c r="D33" s="57">
        <v>107741350</v>
      </c>
      <c r="E33" s="57">
        <v>83811337</v>
      </c>
      <c r="F33" s="57">
        <v>73178050</v>
      </c>
      <c r="G33" s="58">
        <v>85215350</v>
      </c>
      <c r="H33" s="59">
        <v>83922250</v>
      </c>
      <c r="I33" s="38">
        <f t="shared" si="0"/>
        <v>-12.687170233306267</v>
      </c>
      <c r="J33" s="39">
        <f t="shared" si="1"/>
        <v>4.4092726105815494E-2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44715793</v>
      </c>
      <c r="D8" s="41">
        <v>44715793</v>
      </c>
      <c r="E8" s="41">
        <v>22806161</v>
      </c>
      <c r="F8" s="41">
        <v>46638573</v>
      </c>
      <c r="G8" s="42">
        <v>48783949</v>
      </c>
      <c r="H8" s="43">
        <v>50930440</v>
      </c>
      <c r="I8" s="22">
        <f>IF(($E8       =0),0,((($F8       /$E8       )-1)*100))</f>
        <v>104.4998849214473</v>
      </c>
      <c r="J8" s="23">
        <f>IF(($E8       =0),0,(((($H8       /$E8       )^(1/3))-1)*100))</f>
        <v>30.709879441166766</v>
      </c>
    </row>
    <row r="9" spans="1:11" x14ac:dyDescent="0.25">
      <c r="A9" s="3" t="s">
        <v>17</v>
      </c>
      <c r="B9" s="21" t="s">
        <v>20</v>
      </c>
      <c r="C9" s="41">
        <v>1659718</v>
      </c>
      <c r="D9" s="41">
        <v>1659718</v>
      </c>
      <c r="E9" s="41">
        <v>1954938</v>
      </c>
      <c r="F9" s="41">
        <v>1731086</v>
      </c>
      <c r="G9" s="42">
        <v>1810716</v>
      </c>
      <c r="H9" s="43">
        <v>1890387</v>
      </c>
      <c r="I9" s="22">
        <f>IF(($E9       =0),0,((($F9       /$E9       )-1)*100))</f>
        <v>-11.450593318048963</v>
      </c>
      <c r="J9" s="23">
        <f>IF(($E9       =0),0,(((($H9       /$E9       )^(1/3))-1)*100))</f>
        <v>-1.1129902316632134</v>
      </c>
    </row>
    <row r="10" spans="1:11" x14ac:dyDescent="0.25">
      <c r="A10" s="3" t="s">
        <v>17</v>
      </c>
      <c r="B10" s="21" t="s">
        <v>21</v>
      </c>
      <c r="C10" s="41">
        <v>152326802</v>
      </c>
      <c r="D10" s="41">
        <v>165227383</v>
      </c>
      <c r="E10" s="41">
        <v>159016554</v>
      </c>
      <c r="F10" s="41">
        <v>165403105</v>
      </c>
      <c r="G10" s="42">
        <v>144530307</v>
      </c>
      <c r="H10" s="43">
        <v>150123321</v>
      </c>
      <c r="I10" s="22">
        <f t="shared" ref="I10:I33" si="0">IF(($E10      =0),0,((($F10      /$E10      )-1)*100))</f>
        <v>4.0162805942832946</v>
      </c>
      <c r="J10" s="23">
        <f t="shared" ref="J10:J33" si="1">IF(($E10      =0),0,(((($H10      /$E10      )^(1/3))-1)*100))</f>
        <v>-1.9000901026428707</v>
      </c>
    </row>
    <row r="11" spans="1:11" x14ac:dyDescent="0.25">
      <c r="A11" s="9" t="s">
        <v>17</v>
      </c>
      <c r="B11" s="24" t="s">
        <v>22</v>
      </c>
      <c r="C11" s="44">
        <v>198702313</v>
      </c>
      <c r="D11" s="44">
        <v>211602894</v>
      </c>
      <c r="E11" s="44">
        <v>183777653</v>
      </c>
      <c r="F11" s="44">
        <v>213772764</v>
      </c>
      <c r="G11" s="45">
        <v>195124972</v>
      </c>
      <c r="H11" s="46">
        <v>202944148</v>
      </c>
      <c r="I11" s="25">
        <f t="shared" si="0"/>
        <v>16.321413681346762</v>
      </c>
      <c r="J11" s="26">
        <f t="shared" si="1"/>
        <v>3.3620888149100692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93015831</v>
      </c>
      <c r="D13" s="41">
        <v>93015831</v>
      </c>
      <c r="E13" s="41">
        <v>93476927</v>
      </c>
      <c r="F13" s="41">
        <v>100012412</v>
      </c>
      <c r="G13" s="42">
        <v>107113299</v>
      </c>
      <c r="H13" s="43">
        <v>114504114</v>
      </c>
      <c r="I13" s="22">
        <f t="shared" si="0"/>
        <v>6.9915488342914722</v>
      </c>
      <c r="J13" s="23">
        <f t="shared" si="1"/>
        <v>6.9971528131764993</v>
      </c>
    </row>
    <row r="14" spans="1:11" x14ac:dyDescent="0.25">
      <c r="A14" s="3" t="s">
        <v>17</v>
      </c>
      <c r="B14" s="21" t="s">
        <v>25</v>
      </c>
      <c r="C14" s="41">
        <v>1876171</v>
      </c>
      <c r="D14" s="41">
        <v>1876171</v>
      </c>
      <c r="E14" s="41">
        <v>0</v>
      </c>
      <c r="F14" s="41">
        <v>1080757</v>
      </c>
      <c r="G14" s="42">
        <v>1130471</v>
      </c>
      <c r="H14" s="43">
        <v>1180213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106390850</v>
      </c>
      <c r="D17" s="41">
        <v>124363372</v>
      </c>
      <c r="E17" s="41">
        <v>118445398</v>
      </c>
      <c r="F17" s="41">
        <v>111438417</v>
      </c>
      <c r="G17" s="42">
        <v>94419108</v>
      </c>
      <c r="H17" s="43">
        <v>98733915</v>
      </c>
      <c r="I17" s="29">
        <f t="shared" si="0"/>
        <v>-5.9157899912666956</v>
      </c>
      <c r="J17" s="30">
        <f t="shared" si="1"/>
        <v>-5.8870495495296442</v>
      </c>
    </row>
    <row r="18" spans="1:10" x14ac:dyDescent="0.25">
      <c r="A18" s="3" t="s">
        <v>17</v>
      </c>
      <c r="B18" s="24" t="s">
        <v>28</v>
      </c>
      <c r="C18" s="44">
        <v>201282852</v>
      </c>
      <c r="D18" s="44">
        <v>219255374</v>
      </c>
      <c r="E18" s="44">
        <v>211922325</v>
      </c>
      <c r="F18" s="44">
        <v>212531586</v>
      </c>
      <c r="G18" s="45">
        <v>202662878</v>
      </c>
      <c r="H18" s="46">
        <v>214418242</v>
      </c>
      <c r="I18" s="25">
        <f t="shared" si="0"/>
        <v>0.2874925989982513</v>
      </c>
      <c r="J18" s="26">
        <f t="shared" si="1"/>
        <v>0.3910524059864251</v>
      </c>
    </row>
    <row r="19" spans="1:10" ht="23.25" customHeight="1" x14ac:dyDescent="0.25">
      <c r="A19" s="31" t="s">
        <v>17</v>
      </c>
      <c r="B19" s="32" t="s">
        <v>29</v>
      </c>
      <c r="C19" s="50">
        <v>-2580539</v>
      </c>
      <c r="D19" s="50">
        <v>-7652480</v>
      </c>
      <c r="E19" s="50">
        <v>-28144672</v>
      </c>
      <c r="F19" s="51">
        <v>1241178</v>
      </c>
      <c r="G19" s="52">
        <v>-7537906</v>
      </c>
      <c r="H19" s="53">
        <v>-11474094</v>
      </c>
      <c r="I19" s="33">
        <f t="shared" si="0"/>
        <v>-104.4099927687912</v>
      </c>
      <c r="J19" s="34">
        <f t="shared" si="1"/>
        <v>-25.850640507886279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13123355</v>
      </c>
      <c r="D23" s="41">
        <v>7888262</v>
      </c>
      <c r="E23" s="41">
        <v>652325025</v>
      </c>
      <c r="F23" s="41">
        <v>9763383</v>
      </c>
      <c r="G23" s="42">
        <v>1660520</v>
      </c>
      <c r="H23" s="43">
        <v>1095506</v>
      </c>
      <c r="I23" s="36">
        <f t="shared" si="0"/>
        <v>-98.503294734093643</v>
      </c>
      <c r="J23" s="23">
        <f t="shared" si="1"/>
        <v>-88.113602756091836</v>
      </c>
    </row>
    <row r="24" spans="1:10" x14ac:dyDescent="0.25">
      <c r="A24" s="9" t="s">
        <v>17</v>
      </c>
      <c r="B24" s="21" t="s">
        <v>33</v>
      </c>
      <c r="C24" s="41">
        <v>30178392</v>
      </c>
      <c r="D24" s="41">
        <v>27587093</v>
      </c>
      <c r="E24" s="41">
        <v>49278806</v>
      </c>
      <c r="F24" s="41">
        <v>39873870</v>
      </c>
      <c r="G24" s="42">
        <v>24166175</v>
      </c>
      <c r="H24" s="43">
        <v>25185218</v>
      </c>
      <c r="I24" s="36">
        <f t="shared" si="0"/>
        <v>-19.085153970654247</v>
      </c>
      <c r="J24" s="23">
        <f t="shared" si="1"/>
        <v>-20.048150863172221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43301747</v>
      </c>
      <c r="D26" s="44">
        <v>35475355</v>
      </c>
      <c r="E26" s="44">
        <v>701603831</v>
      </c>
      <c r="F26" s="44">
        <v>49637253</v>
      </c>
      <c r="G26" s="45">
        <v>25826695</v>
      </c>
      <c r="H26" s="46">
        <v>26280724</v>
      </c>
      <c r="I26" s="25">
        <f t="shared" si="0"/>
        <v>-92.92517360840921</v>
      </c>
      <c r="J26" s="26">
        <f t="shared" si="1"/>
        <v>-66.540833003398859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558363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8840273</v>
      </c>
      <c r="D29" s="41">
        <v>8888011</v>
      </c>
      <c r="E29" s="41">
        <v>16311503</v>
      </c>
      <c r="F29" s="41">
        <v>8141143</v>
      </c>
      <c r="G29" s="42">
        <v>0</v>
      </c>
      <c r="H29" s="43">
        <v>0</v>
      </c>
      <c r="I29" s="36">
        <f t="shared" si="0"/>
        <v>-50.089559496755143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14431449</v>
      </c>
      <c r="D31" s="41">
        <v>9880670</v>
      </c>
      <c r="E31" s="41">
        <v>371204910</v>
      </c>
      <c r="F31" s="41">
        <v>11803113</v>
      </c>
      <c r="G31" s="42">
        <v>6087826</v>
      </c>
      <c r="H31" s="43">
        <v>25024348</v>
      </c>
      <c r="I31" s="36">
        <f t="shared" si="0"/>
        <v>-96.820324116941237</v>
      </c>
      <c r="J31" s="23">
        <f t="shared" si="1"/>
        <v>-59.301067366035419</v>
      </c>
    </row>
    <row r="32" spans="1:10" x14ac:dyDescent="0.25">
      <c r="A32" s="9" t="s">
        <v>17</v>
      </c>
      <c r="B32" s="21" t="s">
        <v>34</v>
      </c>
      <c r="C32" s="41">
        <v>20030025</v>
      </c>
      <c r="D32" s="41">
        <v>20061812</v>
      </c>
      <c r="E32" s="41">
        <v>313779055</v>
      </c>
      <c r="F32" s="41">
        <v>29692997</v>
      </c>
      <c r="G32" s="42">
        <v>19738869</v>
      </c>
      <c r="H32" s="43">
        <v>1256376</v>
      </c>
      <c r="I32" s="36">
        <f t="shared" si="0"/>
        <v>-90.536972902796208</v>
      </c>
      <c r="J32" s="23">
        <f t="shared" si="1"/>
        <v>-84.120680257768825</v>
      </c>
    </row>
    <row r="33" spans="1:11" ht="13" thickBot="1" x14ac:dyDescent="0.3">
      <c r="A33" s="9" t="s">
        <v>17</v>
      </c>
      <c r="B33" s="37" t="s">
        <v>41</v>
      </c>
      <c r="C33" s="57">
        <v>43301747</v>
      </c>
      <c r="D33" s="57">
        <v>38830493</v>
      </c>
      <c r="E33" s="57">
        <v>701853831</v>
      </c>
      <c r="F33" s="57">
        <v>49637253</v>
      </c>
      <c r="G33" s="58">
        <v>25826695</v>
      </c>
      <c r="H33" s="59">
        <v>26280724</v>
      </c>
      <c r="I33" s="38">
        <f t="shared" si="0"/>
        <v>-92.927693658197043</v>
      </c>
      <c r="J33" s="39">
        <f t="shared" si="1"/>
        <v>-66.544806188296008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219697425</v>
      </c>
      <c r="D8" s="41">
        <v>251399369</v>
      </c>
      <c r="E8" s="41">
        <v>246797186</v>
      </c>
      <c r="F8" s="41">
        <v>262461816</v>
      </c>
      <c r="G8" s="42">
        <v>274272597</v>
      </c>
      <c r="H8" s="43">
        <v>281129412</v>
      </c>
      <c r="I8" s="22">
        <f>IF(($E8       =0),0,((($F8       /$E8       )-1)*100))</f>
        <v>6.3471671836647259</v>
      </c>
      <c r="J8" s="23">
        <f>IF(($E8       =0),0,(((($H8       /$E8       )^(1/3))-1)*100))</f>
        <v>4.4372337932836903</v>
      </c>
    </row>
    <row r="9" spans="1:11" x14ac:dyDescent="0.25">
      <c r="A9" s="3" t="s">
        <v>17</v>
      </c>
      <c r="B9" s="21" t="s">
        <v>20</v>
      </c>
      <c r="C9" s="41">
        <v>710870586</v>
      </c>
      <c r="D9" s="41">
        <v>662472258</v>
      </c>
      <c r="E9" s="41">
        <v>646806636</v>
      </c>
      <c r="F9" s="41">
        <v>819872662</v>
      </c>
      <c r="G9" s="42">
        <v>856766932</v>
      </c>
      <c r="H9" s="43">
        <v>878186104</v>
      </c>
      <c r="I9" s="22">
        <f>IF(($E9       =0),0,((($F9       /$E9       )-1)*100))</f>
        <v>26.75699604294104</v>
      </c>
      <c r="J9" s="23">
        <f>IF(($E9       =0),0,(((($H9       /$E9       )^(1/3))-1)*100))</f>
        <v>10.73137631495198</v>
      </c>
    </row>
    <row r="10" spans="1:11" x14ac:dyDescent="0.25">
      <c r="A10" s="3" t="s">
        <v>17</v>
      </c>
      <c r="B10" s="21" t="s">
        <v>21</v>
      </c>
      <c r="C10" s="41">
        <v>316661307</v>
      </c>
      <c r="D10" s="41">
        <v>342779204</v>
      </c>
      <c r="E10" s="41">
        <v>347803656</v>
      </c>
      <c r="F10" s="41">
        <v>363143309</v>
      </c>
      <c r="G10" s="42">
        <v>380096265</v>
      </c>
      <c r="H10" s="43">
        <v>393515748</v>
      </c>
      <c r="I10" s="22">
        <f t="shared" ref="I10:I33" si="0">IF(($E10      =0),0,((($F10      /$E10      )-1)*100))</f>
        <v>4.4104346620209123</v>
      </c>
      <c r="J10" s="23">
        <f t="shared" ref="J10:J33" si="1">IF(($E10      =0),0,(((($H10      /$E10      )^(1/3))-1)*100))</f>
        <v>4.2019848114791536</v>
      </c>
    </row>
    <row r="11" spans="1:11" x14ac:dyDescent="0.25">
      <c r="A11" s="9" t="s">
        <v>17</v>
      </c>
      <c r="B11" s="24" t="s">
        <v>22</v>
      </c>
      <c r="C11" s="44">
        <v>1247229318</v>
      </c>
      <c r="D11" s="44">
        <v>1256650831</v>
      </c>
      <c r="E11" s="44">
        <v>1241407478</v>
      </c>
      <c r="F11" s="44">
        <v>1445477787</v>
      </c>
      <c r="G11" s="45">
        <v>1511135794</v>
      </c>
      <c r="H11" s="46">
        <v>1552831264</v>
      </c>
      <c r="I11" s="25">
        <f t="shared" si="0"/>
        <v>16.438624111461976</v>
      </c>
      <c r="J11" s="26">
        <f t="shared" si="1"/>
        <v>7.7465326180838456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338790605</v>
      </c>
      <c r="D13" s="41">
        <v>337150761</v>
      </c>
      <c r="E13" s="41">
        <v>472909032</v>
      </c>
      <c r="F13" s="41">
        <v>350916265</v>
      </c>
      <c r="G13" s="42">
        <v>366267577</v>
      </c>
      <c r="H13" s="43">
        <v>372704357</v>
      </c>
      <c r="I13" s="22">
        <f t="shared" si="0"/>
        <v>-25.796243832365629</v>
      </c>
      <c r="J13" s="23">
        <f t="shared" si="1"/>
        <v>-7.6304232293661016</v>
      </c>
    </row>
    <row r="14" spans="1:11" x14ac:dyDescent="0.25">
      <c r="A14" s="3" t="s">
        <v>17</v>
      </c>
      <c r="B14" s="21" t="s">
        <v>25</v>
      </c>
      <c r="C14" s="41">
        <v>206985762</v>
      </c>
      <c r="D14" s="41">
        <v>183569238</v>
      </c>
      <c r="E14" s="41">
        <v>0</v>
      </c>
      <c r="F14" s="41">
        <v>125739925</v>
      </c>
      <c r="G14" s="42">
        <v>129022835</v>
      </c>
      <c r="H14" s="43">
        <v>129022835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574872000</v>
      </c>
      <c r="D16" s="41">
        <v>574872000</v>
      </c>
      <c r="E16" s="41">
        <v>651392898</v>
      </c>
      <c r="F16" s="41">
        <v>647880744</v>
      </c>
      <c r="G16" s="42">
        <v>682607152</v>
      </c>
      <c r="H16" s="43">
        <v>724860535</v>
      </c>
      <c r="I16" s="22">
        <f t="shared" si="0"/>
        <v>-0.53917597363795089</v>
      </c>
      <c r="J16" s="23">
        <f t="shared" si="1"/>
        <v>3.6264161599517619</v>
      </c>
    </row>
    <row r="17" spans="1:10" x14ac:dyDescent="0.25">
      <c r="A17" s="3" t="s">
        <v>17</v>
      </c>
      <c r="B17" s="21" t="s">
        <v>27</v>
      </c>
      <c r="C17" s="41">
        <v>501270253</v>
      </c>
      <c r="D17" s="41">
        <v>525581783</v>
      </c>
      <c r="E17" s="41">
        <v>455168544</v>
      </c>
      <c r="F17" s="41">
        <v>555589104</v>
      </c>
      <c r="G17" s="42">
        <v>574203490</v>
      </c>
      <c r="H17" s="43">
        <v>562366853</v>
      </c>
      <c r="I17" s="29">
        <f t="shared" si="0"/>
        <v>22.062280296768488</v>
      </c>
      <c r="J17" s="30">
        <f t="shared" si="1"/>
        <v>7.3039784931617335</v>
      </c>
    </row>
    <row r="18" spans="1:10" x14ac:dyDescent="0.25">
      <c r="A18" s="3" t="s">
        <v>17</v>
      </c>
      <c r="B18" s="24" t="s">
        <v>28</v>
      </c>
      <c r="C18" s="44">
        <v>1621918620</v>
      </c>
      <c r="D18" s="44">
        <v>1621173782</v>
      </c>
      <c r="E18" s="44">
        <v>1579470474</v>
      </c>
      <c r="F18" s="44">
        <v>1680126038</v>
      </c>
      <c r="G18" s="45">
        <v>1752101054</v>
      </c>
      <c r="H18" s="46">
        <v>1788954580</v>
      </c>
      <c r="I18" s="25">
        <f t="shared" si="0"/>
        <v>6.3727410962669317</v>
      </c>
      <c r="J18" s="26">
        <f t="shared" si="1"/>
        <v>4.2387674528765018</v>
      </c>
    </row>
    <row r="19" spans="1:10" ht="23.25" customHeight="1" x14ac:dyDescent="0.25">
      <c r="A19" s="31" t="s">
        <v>17</v>
      </c>
      <c r="B19" s="32" t="s">
        <v>29</v>
      </c>
      <c r="C19" s="50">
        <v>-374689302</v>
      </c>
      <c r="D19" s="50">
        <v>-364522951</v>
      </c>
      <c r="E19" s="50">
        <v>-338062996</v>
      </c>
      <c r="F19" s="51">
        <v>-234648251</v>
      </c>
      <c r="G19" s="52">
        <v>-240965260</v>
      </c>
      <c r="H19" s="53">
        <v>-236123316</v>
      </c>
      <c r="I19" s="33">
        <f t="shared" si="0"/>
        <v>-30.590377007721958</v>
      </c>
      <c r="J19" s="34">
        <f t="shared" si="1"/>
        <v>-11.274781158566238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13750000</v>
      </c>
      <c r="D23" s="41">
        <v>20144785</v>
      </c>
      <c r="E23" s="41">
        <v>21381299</v>
      </c>
      <c r="F23" s="41">
        <v>11302000</v>
      </c>
      <c r="G23" s="42">
        <v>7700000</v>
      </c>
      <c r="H23" s="43">
        <v>7100000</v>
      </c>
      <c r="I23" s="36">
        <f t="shared" si="0"/>
        <v>-47.140723302171686</v>
      </c>
      <c r="J23" s="23">
        <f t="shared" si="1"/>
        <v>-30.751864061635114</v>
      </c>
    </row>
    <row r="24" spans="1:10" x14ac:dyDescent="0.25">
      <c r="A24" s="9" t="s">
        <v>17</v>
      </c>
      <c r="B24" s="21" t="s">
        <v>33</v>
      </c>
      <c r="C24" s="41">
        <v>60113450</v>
      </c>
      <c r="D24" s="41">
        <v>60099180</v>
      </c>
      <c r="E24" s="41">
        <v>53920931</v>
      </c>
      <c r="F24" s="41">
        <v>38711400</v>
      </c>
      <c r="G24" s="42">
        <v>48239476</v>
      </c>
      <c r="H24" s="43">
        <v>47081800</v>
      </c>
      <c r="I24" s="36">
        <f t="shared" si="0"/>
        <v>-28.207100133341545</v>
      </c>
      <c r="J24" s="23">
        <f t="shared" si="1"/>
        <v>-4.4203963313580674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73863450</v>
      </c>
      <c r="D26" s="44">
        <v>80243965</v>
      </c>
      <c r="E26" s="44">
        <v>75302230</v>
      </c>
      <c r="F26" s="44">
        <v>50013400</v>
      </c>
      <c r="G26" s="45">
        <v>55939476</v>
      </c>
      <c r="H26" s="46">
        <v>54181800</v>
      </c>
      <c r="I26" s="25">
        <f t="shared" si="0"/>
        <v>-33.583109026120475</v>
      </c>
      <c r="J26" s="26">
        <f t="shared" si="1"/>
        <v>-10.391639706677925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3234076</v>
      </c>
      <c r="D28" s="41">
        <v>3234076</v>
      </c>
      <c r="E28" s="41">
        <v>2703670</v>
      </c>
      <c r="F28" s="41">
        <v>725061</v>
      </c>
      <c r="G28" s="42">
        <v>8733344</v>
      </c>
      <c r="H28" s="43">
        <v>20000000</v>
      </c>
      <c r="I28" s="36">
        <f t="shared" si="0"/>
        <v>-73.182341040141736</v>
      </c>
      <c r="J28" s="23">
        <f t="shared" si="1"/>
        <v>94.846273649615725</v>
      </c>
    </row>
    <row r="29" spans="1:10" x14ac:dyDescent="0.25">
      <c r="A29" s="9" t="s">
        <v>17</v>
      </c>
      <c r="B29" s="21" t="s">
        <v>38</v>
      </c>
      <c r="C29" s="41">
        <v>26184140</v>
      </c>
      <c r="D29" s="41">
        <v>41647447</v>
      </c>
      <c r="E29" s="41">
        <v>35115900</v>
      </c>
      <c r="F29" s="41">
        <v>14000000</v>
      </c>
      <c r="G29" s="42">
        <v>14380000</v>
      </c>
      <c r="H29" s="43">
        <v>9969000</v>
      </c>
      <c r="I29" s="36">
        <f t="shared" si="0"/>
        <v>-60.132019968162574</v>
      </c>
      <c r="J29" s="23">
        <f t="shared" si="1"/>
        <v>-34.277219171500718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10000000</v>
      </c>
      <c r="D31" s="41">
        <v>10059730</v>
      </c>
      <c r="E31" s="41">
        <v>8742848</v>
      </c>
      <c r="F31" s="41">
        <v>12117055</v>
      </c>
      <c r="G31" s="42">
        <v>0</v>
      </c>
      <c r="H31" s="43">
        <v>0</v>
      </c>
      <c r="I31" s="36">
        <f t="shared" si="0"/>
        <v>38.593911274678462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34445234</v>
      </c>
      <c r="D32" s="41">
        <v>25302712</v>
      </c>
      <c r="E32" s="41">
        <v>28739462</v>
      </c>
      <c r="F32" s="41">
        <v>23171284</v>
      </c>
      <c r="G32" s="42">
        <v>32826132</v>
      </c>
      <c r="H32" s="43">
        <v>24212800</v>
      </c>
      <c r="I32" s="36">
        <f t="shared" si="0"/>
        <v>-19.374677229518078</v>
      </c>
      <c r="J32" s="23">
        <f t="shared" si="1"/>
        <v>-5.5528638647172173</v>
      </c>
    </row>
    <row r="33" spans="1:11" ht="13" thickBot="1" x14ac:dyDescent="0.3">
      <c r="A33" s="9" t="s">
        <v>17</v>
      </c>
      <c r="B33" s="37" t="s">
        <v>41</v>
      </c>
      <c r="C33" s="57">
        <v>73863450</v>
      </c>
      <c r="D33" s="57">
        <v>80243965</v>
      </c>
      <c r="E33" s="57">
        <v>75301880</v>
      </c>
      <c r="F33" s="57">
        <v>50013400</v>
      </c>
      <c r="G33" s="58">
        <v>55939476</v>
      </c>
      <c r="H33" s="59">
        <v>54181800</v>
      </c>
      <c r="I33" s="38">
        <f t="shared" si="0"/>
        <v>-33.582800323179185</v>
      </c>
      <c r="J33" s="39">
        <f t="shared" si="1"/>
        <v>-10.391500874918291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38992000</v>
      </c>
      <c r="D8" s="41">
        <v>38992000</v>
      </c>
      <c r="E8" s="41">
        <v>18957623</v>
      </c>
      <c r="F8" s="41">
        <v>40668656</v>
      </c>
      <c r="G8" s="42">
        <v>42539412</v>
      </c>
      <c r="H8" s="43">
        <v>44411148</v>
      </c>
      <c r="I8" s="22">
        <f>IF(($E8       =0),0,((($F8       /$E8       )-1)*100))</f>
        <v>114.52402550678427</v>
      </c>
      <c r="J8" s="23">
        <f>IF(($E8       =0),0,(((($H8       /$E8       )^(1/3))-1)*100))</f>
        <v>32.811609266850205</v>
      </c>
    </row>
    <row r="9" spans="1:11" x14ac:dyDescent="0.25">
      <c r="A9" s="3" t="s">
        <v>17</v>
      </c>
      <c r="B9" s="21" t="s">
        <v>20</v>
      </c>
      <c r="C9" s="41">
        <v>170162321</v>
      </c>
      <c r="D9" s="41">
        <v>154585172</v>
      </c>
      <c r="E9" s="41">
        <v>98931138</v>
      </c>
      <c r="F9" s="41">
        <v>168377810</v>
      </c>
      <c r="G9" s="42">
        <v>183888540</v>
      </c>
      <c r="H9" s="43">
        <v>199402232</v>
      </c>
      <c r="I9" s="22">
        <f>IF(($E9       =0),0,((($F9       /$E9       )-1)*100))</f>
        <v>70.196980853490246</v>
      </c>
      <c r="J9" s="23">
        <f>IF(($E9       =0),0,(((($H9       /$E9       )^(1/3))-1)*100))</f>
        <v>26.318124869982796</v>
      </c>
    </row>
    <row r="10" spans="1:11" x14ac:dyDescent="0.25">
      <c r="A10" s="3" t="s">
        <v>17</v>
      </c>
      <c r="B10" s="21" t="s">
        <v>21</v>
      </c>
      <c r="C10" s="41">
        <v>170741176</v>
      </c>
      <c r="D10" s="41">
        <v>205704938</v>
      </c>
      <c r="E10" s="41">
        <v>85409725</v>
      </c>
      <c r="F10" s="41">
        <v>187882255</v>
      </c>
      <c r="G10" s="42">
        <v>194898948</v>
      </c>
      <c r="H10" s="43">
        <v>203583474</v>
      </c>
      <c r="I10" s="22">
        <f t="shared" ref="I10:I33" si="0">IF(($E10      =0),0,((($F10      /$E10      )-1)*100))</f>
        <v>119.97759037392993</v>
      </c>
      <c r="J10" s="23">
        <f t="shared" ref="J10:J33" si="1">IF(($E10      =0),0,(((($H10      /$E10      )^(1/3))-1)*100))</f>
        <v>33.581115500321545</v>
      </c>
    </row>
    <row r="11" spans="1:11" x14ac:dyDescent="0.25">
      <c r="A11" s="9" t="s">
        <v>17</v>
      </c>
      <c r="B11" s="24" t="s">
        <v>22</v>
      </c>
      <c r="C11" s="44">
        <v>379895497</v>
      </c>
      <c r="D11" s="44">
        <v>399282110</v>
      </c>
      <c r="E11" s="44">
        <v>203298486</v>
      </c>
      <c r="F11" s="44">
        <v>396928721</v>
      </c>
      <c r="G11" s="45">
        <v>421326900</v>
      </c>
      <c r="H11" s="46">
        <v>447396854</v>
      </c>
      <c r="I11" s="25">
        <f t="shared" si="0"/>
        <v>95.244307426863955</v>
      </c>
      <c r="J11" s="26">
        <f t="shared" si="1"/>
        <v>30.072731522336717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81582002</v>
      </c>
      <c r="D13" s="41">
        <v>81582000</v>
      </c>
      <c r="E13" s="41">
        <v>63559558</v>
      </c>
      <c r="F13" s="41">
        <v>84090028</v>
      </c>
      <c r="G13" s="42">
        <v>89004108</v>
      </c>
      <c r="H13" s="43">
        <v>92920353</v>
      </c>
      <c r="I13" s="22">
        <f t="shared" si="0"/>
        <v>32.301152880893213</v>
      </c>
      <c r="J13" s="23">
        <f t="shared" si="1"/>
        <v>13.494982142620348</v>
      </c>
    </row>
    <row r="14" spans="1:11" x14ac:dyDescent="0.25">
      <c r="A14" s="3" t="s">
        <v>17</v>
      </c>
      <c r="B14" s="21" t="s">
        <v>25</v>
      </c>
      <c r="C14" s="41">
        <v>70295000</v>
      </c>
      <c r="D14" s="41">
        <v>82917038</v>
      </c>
      <c r="E14" s="41">
        <v>0</v>
      </c>
      <c r="F14" s="41">
        <v>117456432</v>
      </c>
      <c r="G14" s="42">
        <v>122867913</v>
      </c>
      <c r="H14" s="43">
        <v>128265243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112106000</v>
      </c>
      <c r="D16" s="41">
        <v>112106000</v>
      </c>
      <c r="E16" s="41">
        <v>69632613</v>
      </c>
      <c r="F16" s="41">
        <v>126388304</v>
      </c>
      <c r="G16" s="42">
        <v>122305176</v>
      </c>
      <c r="H16" s="43">
        <v>127686608</v>
      </c>
      <c r="I16" s="22">
        <f t="shared" si="0"/>
        <v>81.507340533091877</v>
      </c>
      <c r="J16" s="23">
        <f t="shared" si="1"/>
        <v>22.398910616265955</v>
      </c>
    </row>
    <row r="17" spans="1:10" x14ac:dyDescent="0.25">
      <c r="A17" s="3" t="s">
        <v>17</v>
      </c>
      <c r="B17" s="21" t="s">
        <v>27</v>
      </c>
      <c r="C17" s="41">
        <v>110024720</v>
      </c>
      <c r="D17" s="41">
        <v>115750440</v>
      </c>
      <c r="E17" s="41">
        <v>135501670</v>
      </c>
      <c r="F17" s="41">
        <v>68577306</v>
      </c>
      <c r="G17" s="42">
        <v>79126750</v>
      </c>
      <c r="H17" s="43">
        <v>82532234</v>
      </c>
      <c r="I17" s="29">
        <f t="shared" si="0"/>
        <v>-49.390065819852992</v>
      </c>
      <c r="J17" s="30">
        <f t="shared" si="1"/>
        <v>-15.233096723801099</v>
      </c>
    </row>
    <row r="18" spans="1:10" x14ac:dyDescent="0.25">
      <c r="A18" s="3" t="s">
        <v>17</v>
      </c>
      <c r="B18" s="24" t="s">
        <v>28</v>
      </c>
      <c r="C18" s="44">
        <v>374007722</v>
      </c>
      <c r="D18" s="44">
        <v>392355478</v>
      </c>
      <c r="E18" s="44">
        <v>268693841</v>
      </c>
      <c r="F18" s="44">
        <v>396512070</v>
      </c>
      <c r="G18" s="45">
        <v>413303947</v>
      </c>
      <c r="H18" s="46">
        <v>431404438</v>
      </c>
      <c r="I18" s="25">
        <f t="shared" si="0"/>
        <v>47.570211704257105</v>
      </c>
      <c r="J18" s="26">
        <f t="shared" si="1"/>
        <v>17.096064475914918</v>
      </c>
    </row>
    <row r="19" spans="1:10" ht="23.25" customHeight="1" x14ac:dyDescent="0.25">
      <c r="A19" s="31" t="s">
        <v>17</v>
      </c>
      <c r="B19" s="32" t="s">
        <v>29</v>
      </c>
      <c r="C19" s="50">
        <v>5887775</v>
      </c>
      <c r="D19" s="50">
        <v>6926632</v>
      </c>
      <c r="E19" s="50">
        <v>-65395355</v>
      </c>
      <c r="F19" s="51">
        <v>416651</v>
      </c>
      <c r="G19" s="52">
        <v>8022953</v>
      </c>
      <c r="H19" s="53">
        <v>15992416</v>
      </c>
      <c r="I19" s="33">
        <f t="shared" si="0"/>
        <v>-100.63712629130923</v>
      </c>
      <c r="J19" s="34">
        <f t="shared" si="1"/>
        <v>-162.53489027935305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594118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34410100</v>
      </c>
      <c r="D24" s="41">
        <v>34410100</v>
      </c>
      <c r="E24" s="41">
        <v>12001398</v>
      </c>
      <c r="F24" s="41">
        <v>16525974</v>
      </c>
      <c r="G24" s="42">
        <v>33363972</v>
      </c>
      <c r="H24" s="43">
        <v>34718971</v>
      </c>
      <c r="I24" s="36">
        <f t="shared" si="0"/>
        <v>37.70040790247937</v>
      </c>
      <c r="J24" s="23">
        <f t="shared" si="1"/>
        <v>42.488014738418386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34410100</v>
      </c>
      <c r="D26" s="44">
        <v>34410100</v>
      </c>
      <c r="E26" s="44">
        <v>12595516</v>
      </c>
      <c r="F26" s="44">
        <v>16525974</v>
      </c>
      <c r="G26" s="45">
        <v>33363972</v>
      </c>
      <c r="H26" s="46">
        <v>34718971</v>
      </c>
      <c r="I26" s="25">
        <f t="shared" si="0"/>
        <v>31.205216205513132</v>
      </c>
      <c r="J26" s="26">
        <f t="shared" si="1"/>
        <v>40.211497283365659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9503000</v>
      </c>
      <c r="D29" s="41">
        <v>9503000</v>
      </c>
      <c r="E29" s="41">
        <v>6714017</v>
      </c>
      <c r="F29" s="41">
        <v>0</v>
      </c>
      <c r="G29" s="42">
        <v>9764004</v>
      </c>
      <c r="H29" s="43">
        <v>10205000</v>
      </c>
      <c r="I29" s="36">
        <f t="shared" si="0"/>
        <v>-100</v>
      </c>
      <c r="J29" s="23">
        <f t="shared" si="1"/>
        <v>14.976792986667832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15656100</v>
      </c>
      <c r="D31" s="41">
        <v>15656100</v>
      </c>
      <c r="E31" s="41">
        <v>4231500</v>
      </c>
      <c r="F31" s="41">
        <v>6877181</v>
      </c>
      <c r="G31" s="42">
        <v>13507332</v>
      </c>
      <c r="H31" s="43">
        <v>13977258</v>
      </c>
      <c r="I31" s="36">
        <f t="shared" si="0"/>
        <v>62.52347867186576</v>
      </c>
      <c r="J31" s="23">
        <f t="shared" si="1"/>
        <v>48.927835932364559</v>
      </c>
    </row>
    <row r="32" spans="1:10" x14ac:dyDescent="0.25">
      <c r="A32" s="9" t="s">
        <v>17</v>
      </c>
      <c r="B32" s="21" t="s">
        <v>34</v>
      </c>
      <c r="C32" s="41">
        <v>9251000</v>
      </c>
      <c r="D32" s="41">
        <v>9251000</v>
      </c>
      <c r="E32" s="41">
        <v>1886355</v>
      </c>
      <c r="F32" s="41">
        <v>9648793</v>
      </c>
      <c r="G32" s="42">
        <v>10092636</v>
      </c>
      <c r="H32" s="43">
        <v>10536713</v>
      </c>
      <c r="I32" s="36">
        <f t="shared" si="0"/>
        <v>411.5046213464592</v>
      </c>
      <c r="J32" s="23">
        <f t="shared" si="1"/>
        <v>77.430077033946262</v>
      </c>
    </row>
    <row r="33" spans="1:11" ht="13" thickBot="1" x14ac:dyDescent="0.3">
      <c r="A33" s="9" t="s">
        <v>17</v>
      </c>
      <c r="B33" s="37" t="s">
        <v>41</v>
      </c>
      <c r="C33" s="57">
        <v>34410100</v>
      </c>
      <c r="D33" s="57">
        <v>34410100</v>
      </c>
      <c r="E33" s="57">
        <v>12831872</v>
      </c>
      <c r="F33" s="57">
        <v>16525974</v>
      </c>
      <c r="G33" s="58">
        <v>33363972</v>
      </c>
      <c r="H33" s="59">
        <v>34718971</v>
      </c>
      <c r="I33" s="38">
        <f t="shared" si="0"/>
        <v>28.788488538539035</v>
      </c>
      <c r="J33" s="39">
        <f t="shared" si="1"/>
        <v>39.345284123918312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445250056</v>
      </c>
      <c r="D8" s="41">
        <v>445250056</v>
      </c>
      <c r="E8" s="41">
        <v>383733760</v>
      </c>
      <c r="F8" s="41">
        <v>456203189</v>
      </c>
      <c r="G8" s="42">
        <v>454664087</v>
      </c>
      <c r="H8" s="43">
        <v>474669308</v>
      </c>
      <c r="I8" s="22">
        <f>IF(($E8       =0),0,((($F8       /$E8       )-1)*100))</f>
        <v>18.885340971823794</v>
      </c>
      <c r="J8" s="23">
        <f>IF(($E8       =0),0,(((($H8       /$E8       )^(1/3))-1)*100))</f>
        <v>7.3462919838228835</v>
      </c>
    </row>
    <row r="9" spans="1:11" x14ac:dyDescent="0.25">
      <c r="A9" s="3" t="s">
        <v>17</v>
      </c>
      <c r="B9" s="21" t="s">
        <v>20</v>
      </c>
      <c r="C9" s="41">
        <v>2070933544</v>
      </c>
      <c r="D9" s="41">
        <v>2070933544</v>
      </c>
      <c r="E9" s="41">
        <v>1584727119</v>
      </c>
      <c r="F9" s="41">
        <v>2070933545</v>
      </c>
      <c r="G9" s="42">
        <v>1818496069</v>
      </c>
      <c r="H9" s="43">
        <v>1943408674</v>
      </c>
      <c r="I9" s="22">
        <f>IF(($E9       =0),0,((($F9       /$E9       )-1)*100))</f>
        <v>30.680766434211559</v>
      </c>
      <c r="J9" s="23">
        <f>IF(($E9       =0),0,(((($H9       /$E9       )^(1/3))-1)*100))</f>
        <v>7.0376458848573353</v>
      </c>
    </row>
    <row r="10" spans="1:11" x14ac:dyDescent="0.25">
      <c r="A10" s="3" t="s">
        <v>17</v>
      </c>
      <c r="B10" s="21" t="s">
        <v>21</v>
      </c>
      <c r="C10" s="41">
        <v>784193987</v>
      </c>
      <c r="D10" s="41">
        <v>790542772</v>
      </c>
      <c r="E10" s="41">
        <v>810121093</v>
      </c>
      <c r="F10" s="41">
        <v>832740571</v>
      </c>
      <c r="G10" s="42">
        <v>878439261</v>
      </c>
      <c r="H10" s="43">
        <v>916794909</v>
      </c>
      <c r="I10" s="22">
        <f t="shared" ref="I10:I33" si="0">IF(($E10      =0),0,((($F10      /$E10      )-1)*100))</f>
        <v>2.7921107344874407</v>
      </c>
      <c r="J10" s="23">
        <f t="shared" ref="J10:J33" si="1">IF(($E10      =0),0,(((($H10      /$E10      )^(1/3))-1)*100))</f>
        <v>4.2095253197424798</v>
      </c>
    </row>
    <row r="11" spans="1:11" x14ac:dyDescent="0.25">
      <c r="A11" s="9" t="s">
        <v>17</v>
      </c>
      <c r="B11" s="24" t="s">
        <v>22</v>
      </c>
      <c r="C11" s="44">
        <v>3300377587</v>
      </c>
      <c r="D11" s="44">
        <v>3306726372</v>
      </c>
      <c r="E11" s="44">
        <v>2778581972</v>
      </c>
      <c r="F11" s="44">
        <v>3359877305</v>
      </c>
      <c r="G11" s="45">
        <v>3151599417</v>
      </c>
      <c r="H11" s="46">
        <v>3334872891</v>
      </c>
      <c r="I11" s="25">
        <f t="shared" si="0"/>
        <v>20.920575273926101</v>
      </c>
      <c r="J11" s="26">
        <f t="shared" si="1"/>
        <v>6.2719600356163641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787367697</v>
      </c>
      <c r="D13" s="41">
        <v>787367687</v>
      </c>
      <c r="E13" s="41">
        <v>740462639</v>
      </c>
      <c r="F13" s="41">
        <v>800000214</v>
      </c>
      <c r="G13" s="42">
        <v>836779181</v>
      </c>
      <c r="H13" s="43">
        <v>873597458</v>
      </c>
      <c r="I13" s="22">
        <f t="shared" si="0"/>
        <v>8.0405913633138759</v>
      </c>
      <c r="J13" s="23">
        <f t="shared" si="1"/>
        <v>5.6661953534238751</v>
      </c>
    </row>
    <row r="14" spans="1:11" x14ac:dyDescent="0.25">
      <c r="A14" s="3" t="s">
        <v>17</v>
      </c>
      <c r="B14" s="21" t="s">
        <v>25</v>
      </c>
      <c r="C14" s="41">
        <v>988750000</v>
      </c>
      <c r="D14" s="41">
        <v>504765576</v>
      </c>
      <c r="E14" s="41">
        <v>416240910</v>
      </c>
      <c r="F14" s="41">
        <v>526975262</v>
      </c>
      <c r="G14" s="42">
        <v>550162172</v>
      </c>
      <c r="H14" s="43">
        <v>574369309</v>
      </c>
      <c r="I14" s="22">
        <f t="shared" si="0"/>
        <v>26.603428288680231</v>
      </c>
      <c r="J14" s="23">
        <f t="shared" si="1"/>
        <v>11.330840486182803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853967088</v>
      </c>
      <c r="D16" s="41">
        <v>1101612629</v>
      </c>
      <c r="E16" s="41">
        <v>1128043662</v>
      </c>
      <c r="F16" s="41">
        <v>828129512</v>
      </c>
      <c r="G16" s="42">
        <v>784920970</v>
      </c>
      <c r="H16" s="43">
        <v>887714648</v>
      </c>
      <c r="I16" s="22">
        <f t="shared" si="0"/>
        <v>-26.587104746305467</v>
      </c>
      <c r="J16" s="23">
        <f t="shared" si="1"/>
        <v>-7.6757421053364361</v>
      </c>
    </row>
    <row r="17" spans="1:10" x14ac:dyDescent="0.25">
      <c r="A17" s="3" t="s">
        <v>17</v>
      </c>
      <c r="B17" s="21" t="s">
        <v>27</v>
      </c>
      <c r="C17" s="41">
        <v>1358442919</v>
      </c>
      <c r="D17" s="41">
        <v>1565616392</v>
      </c>
      <c r="E17" s="41">
        <v>1730689082</v>
      </c>
      <c r="F17" s="41">
        <v>1632918227</v>
      </c>
      <c r="G17" s="42">
        <v>1853573181</v>
      </c>
      <c r="H17" s="43">
        <v>1955584609</v>
      </c>
      <c r="I17" s="29">
        <f t="shared" si="0"/>
        <v>-5.6492443395445235</v>
      </c>
      <c r="J17" s="30">
        <f t="shared" si="1"/>
        <v>4.1563739603833083</v>
      </c>
    </row>
    <row r="18" spans="1:10" x14ac:dyDescent="0.25">
      <c r="A18" s="3" t="s">
        <v>17</v>
      </c>
      <c r="B18" s="24" t="s">
        <v>28</v>
      </c>
      <c r="C18" s="44">
        <v>3988527704</v>
      </c>
      <c r="D18" s="44">
        <v>3959362284</v>
      </c>
      <c r="E18" s="44">
        <v>4015436293</v>
      </c>
      <c r="F18" s="44">
        <v>3788023215</v>
      </c>
      <c r="G18" s="45">
        <v>4025435504</v>
      </c>
      <c r="H18" s="46">
        <v>4291266024</v>
      </c>
      <c r="I18" s="25">
        <f t="shared" si="0"/>
        <v>-5.6634711997907372</v>
      </c>
      <c r="J18" s="26">
        <f t="shared" si="1"/>
        <v>2.239229069719828</v>
      </c>
    </row>
    <row r="19" spans="1:10" ht="23.25" customHeight="1" x14ac:dyDescent="0.25">
      <c r="A19" s="31" t="s">
        <v>17</v>
      </c>
      <c r="B19" s="32" t="s">
        <v>29</v>
      </c>
      <c r="C19" s="50">
        <v>-688150117</v>
      </c>
      <c r="D19" s="50">
        <v>-652635912</v>
      </c>
      <c r="E19" s="50">
        <v>-1236854321</v>
      </c>
      <c r="F19" s="51">
        <v>-428145910</v>
      </c>
      <c r="G19" s="52">
        <v>-873836087</v>
      </c>
      <c r="H19" s="53">
        <v>-956393133</v>
      </c>
      <c r="I19" s="33">
        <f t="shared" si="0"/>
        <v>-65.384289586032821</v>
      </c>
      <c r="J19" s="34">
        <f t="shared" si="1"/>
        <v>-8.2148054384051257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159600000</v>
      </c>
      <c r="D23" s="41">
        <v>180830000</v>
      </c>
      <c r="E23" s="41">
        <v>111814354</v>
      </c>
      <c r="F23" s="41">
        <v>108888000</v>
      </c>
      <c r="G23" s="42">
        <v>112908672</v>
      </c>
      <c r="H23" s="43">
        <v>118688652</v>
      </c>
      <c r="I23" s="36">
        <f t="shared" si="0"/>
        <v>-2.6171541446279756</v>
      </c>
      <c r="J23" s="23">
        <f t="shared" si="1"/>
        <v>2.0086999624351343</v>
      </c>
    </row>
    <row r="24" spans="1:10" x14ac:dyDescent="0.25">
      <c r="A24" s="9" t="s">
        <v>17</v>
      </c>
      <c r="B24" s="21" t="s">
        <v>33</v>
      </c>
      <c r="C24" s="41">
        <v>114053300</v>
      </c>
      <c r="D24" s="41">
        <v>123313478</v>
      </c>
      <c r="E24" s="41">
        <v>105796073</v>
      </c>
      <c r="F24" s="41">
        <v>107426250</v>
      </c>
      <c r="G24" s="42">
        <v>87393005</v>
      </c>
      <c r="H24" s="43">
        <v>95258296</v>
      </c>
      <c r="I24" s="36">
        <f t="shared" si="0"/>
        <v>1.540867211583552</v>
      </c>
      <c r="J24" s="23">
        <f t="shared" si="1"/>
        <v>-3.4369250496506298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273653300</v>
      </c>
      <c r="D26" s="44">
        <v>304143478</v>
      </c>
      <c r="E26" s="44">
        <v>217610427</v>
      </c>
      <c r="F26" s="44">
        <v>216314250</v>
      </c>
      <c r="G26" s="45">
        <v>200301677</v>
      </c>
      <c r="H26" s="46">
        <v>213946948</v>
      </c>
      <c r="I26" s="25">
        <f t="shared" si="0"/>
        <v>-0.59564103516051015</v>
      </c>
      <c r="J26" s="26">
        <f t="shared" si="1"/>
        <v>-0.56434669023249784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70125978</v>
      </c>
      <c r="D28" s="41">
        <v>68742778</v>
      </c>
      <c r="E28" s="41">
        <v>80983409</v>
      </c>
      <c r="F28" s="41">
        <v>51236433</v>
      </c>
      <c r="G28" s="42">
        <v>48490836</v>
      </c>
      <c r="H28" s="43">
        <v>50844432</v>
      </c>
      <c r="I28" s="36">
        <f t="shared" si="0"/>
        <v>-36.732185477645189</v>
      </c>
      <c r="J28" s="23">
        <f t="shared" si="1"/>
        <v>-14.372003653134646</v>
      </c>
    </row>
    <row r="29" spans="1:10" x14ac:dyDescent="0.25">
      <c r="A29" s="9" t="s">
        <v>17</v>
      </c>
      <c r="B29" s="21" t="s">
        <v>38</v>
      </c>
      <c r="C29" s="41">
        <v>37240000</v>
      </c>
      <c r="D29" s="41">
        <v>37240000</v>
      </c>
      <c r="E29" s="41">
        <v>29821470</v>
      </c>
      <c r="F29" s="41">
        <v>50000000</v>
      </c>
      <c r="G29" s="42">
        <v>27440000</v>
      </c>
      <c r="H29" s="43">
        <v>28667360</v>
      </c>
      <c r="I29" s="36">
        <f t="shared" si="0"/>
        <v>67.664437735631395</v>
      </c>
      <c r="J29" s="23">
        <f t="shared" si="1"/>
        <v>-1.3070302134805423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17883000</v>
      </c>
      <c r="D31" s="41">
        <v>30304000</v>
      </c>
      <c r="E31" s="41">
        <v>16613807</v>
      </c>
      <c r="F31" s="41">
        <v>15000000</v>
      </c>
      <c r="G31" s="42">
        <v>15660000</v>
      </c>
      <c r="H31" s="43">
        <v>16349040</v>
      </c>
      <c r="I31" s="36">
        <f t="shared" si="0"/>
        <v>-9.713649616851816</v>
      </c>
      <c r="J31" s="23">
        <f t="shared" si="1"/>
        <v>-0.53406599008992695</v>
      </c>
    </row>
    <row r="32" spans="1:10" x14ac:dyDescent="0.25">
      <c r="A32" s="9" t="s">
        <v>17</v>
      </c>
      <c r="B32" s="21" t="s">
        <v>34</v>
      </c>
      <c r="C32" s="41">
        <v>148654322</v>
      </c>
      <c r="D32" s="41">
        <v>167856700</v>
      </c>
      <c r="E32" s="41">
        <v>91222377</v>
      </c>
      <c r="F32" s="41">
        <v>100077817</v>
      </c>
      <c r="G32" s="42">
        <v>108710841</v>
      </c>
      <c r="H32" s="43">
        <v>118086116</v>
      </c>
      <c r="I32" s="36">
        <f t="shared" si="0"/>
        <v>9.7075304231548429</v>
      </c>
      <c r="J32" s="23">
        <f t="shared" si="1"/>
        <v>8.9847714877764986</v>
      </c>
    </row>
    <row r="33" spans="1:11" ht="13" thickBot="1" x14ac:dyDescent="0.3">
      <c r="A33" s="9" t="s">
        <v>17</v>
      </c>
      <c r="B33" s="37" t="s">
        <v>41</v>
      </c>
      <c r="C33" s="57">
        <v>273903300</v>
      </c>
      <c r="D33" s="57">
        <v>304143478</v>
      </c>
      <c r="E33" s="57">
        <v>218641063</v>
      </c>
      <c r="F33" s="57">
        <v>216314250</v>
      </c>
      <c r="G33" s="58">
        <v>200301677</v>
      </c>
      <c r="H33" s="59">
        <v>213946948</v>
      </c>
      <c r="I33" s="38">
        <f t="shared" si="0"/>
        <v>-1.0642159199527823</v>
      </c>
      <c r="J33" s="39">
        <f t="shared" si="1"/>
        <v>-0.72083363279910051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3150000</v>
      </c>
      <c r="D9" s="41">
        <v>3150000</v>
      </c>
      <c r="E9" s="41">
        <v>1637869</v>
      </c>
      <c r="F9" s="41">
        <v>3288600</v>
      </c>
      <c r="G9" s="42">
        <v>3436590</v>
      </c>
      <c r="H9" s="43">
        <v>3522500</v>
      </c>
      <c r="I9" s="22">
        <f>IF(($E9       =0),0,((($F9       /$E9       )-1)*100))</f>
        <v>100.78528868914422</v>
      </c>
      <c r="J9" s="23">
        <f>IF(($E9       =0),0,(((($H9       /$E9       )^(1/3))-1)*100))</f>
        <v>29.079501517710394</v>
      </c>
    </row>
    <row r="10" spans="1:11" x14ac:dyDescent="0.25">
      <c r="A10" s="3" t="s">
        <v>17</v>
      </c>
      <c r="B10" s="21" t="s">
        <v>21</v>
      </c>
      <c r="C10" s="41">
        <v>628276800</v>
      </c>
      <c r="D10" s="41">
        <v>896917609</v>
      </c>
      <c r="E10" s="41">
        <v>637101794</v>
      </c>
      <c r="F10" s="41">
        <v>645519710</v>
      </c>
      <c r="G10" s="42">
        <v>653005430</v>
      </c>
      <c r="H10" s="43">
        <v>707963230</v>
      </c>
      <c r="I10" s="22">
        <f t="shared" ref="I10:I33" si="0">IF(($E10      =0),0,((($F10      /$E10      )-1)*100))</f>
        <v>1.3212827336662514</v>
      </c>
      <c r="J10" s="23">
        <f t="shared" ref="J10:J33" si="1">IF(($E10      =0),0,(((($H10      /$E10      )^(1/3))-1)*100))</f>
        <v>3.577945244910663</v>
      </c>
    </row>
    <row r="11" spans="1:11" x14ac:dyDescent="0.25">
      <c r="A11" s="9" t="s">
        <v>17</v>
      </c>
      <c r="B11" s="24" t="s">
        <v>22</v>
      </c>
      <c r="C11" s="44">
        <v>631426800</v>
      </c>
      <c r="D11" s="44">
        <v>900067609</v>
      </c>
      <c r="E11" s="44">
        <v>638739663</v>
      </c>
      <c r="F11" s="44">
        <v>648808310</v>
      </c>
      <c r="G11" s="45">
        <v>656442020</v>
      </c>
      <c r="H11" s="46">
        <v>711485730</v>
      </c>
      <c r="I11" s="25">
        <f t="shared" si="0"/>
        <v>1.5763303241120408</v>
      </c>
      <c r="J11" s="26">
        <f t="shared" si="1"/>
        <v>3.6606918489272555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238516347</v>
      </c>
      <c r="D13" s="41">
        <v>238476348</v>
      </c>
      <c r="E13" s="41">
        <v>230505443</v>
      </c>
      <c r="F13" s="41">
        <v>252204329</v>
      </c>
      <c r="G13" s="42">
        <v>268224180</v>
      </c>
      <c r="H13" s="43">
        <v>286999820</v>
      </c>
      <c r="I13" s="22">
        <f t="shared" si="0"/>
        <v>9.4136111137297576</v>
      </c>
      <c r="J13" s="23">
        <f t="shared" si="1"/>
        <v>7.5804805239954032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409145445</v>
      </c>
      <c r="D17" s="41">
        <v>678112166</v>
      </c>
      <c r="E17" s="41">
        <v>399101145</v>
      </c>
      <c r="F17" s="41">
        <v>426259981</v>
      </c>
      <c r="G17" s="42">
        <v>418883510</v>
      </c>
      <c r="H17" s="43">
        <v>463051902</v>
      </c>
      <c r="I17" s="29">
        <f t="shared" si="0"/>
        <v>6.8050007724232309</v>
      </c>
      <c r="J17" s="30">
        <f t="shared" si="1"/>
        <v>5.0789117152687524</v>
      </c>
    </row>
    <row r="18" spans="1:10" x14ac:dyDescent="0.25">
      <c r="A18" s="3" t="s">
        <v>17</v>
      </c>
      <c r="B18" s="24" t="s">
        <v>28</v>
      </c>
      <c r="C18" s="44">
        <v>647661792</v>
      </c>
      <c r="D18" s="44">
        <v>916588514</v>
      </c>
      <c r="E18" s="44">
        <v>629606588</v>
      </c>
      <c r="F18" s="44">
        <v>678464310</v>
      </c>
      <c r="G18" s="45">
        <v>687107690</v>
      </c>
      <c r="H18" s="46">
        <v>750051722</v>
      </c>
      <c r="I18" s="25">
        <f t="shared" si="0"/>
        <v>7.7600398298246498</v>
      </c>
      <c r="J18" s="26">
        <f t="shared" si="1"/>
        <v>6.008490290306856</v>
      </c>
    </row>
    <row r="19" spans="1:10" ht="23.25" customHeight="1" x14ac:dyDescent="0.25">
      <c r="A19" s="31" t="s">
        <v>17</v>
      </c>
      <c r="B19" s="32" t="s">
        <v>29</v>
      </c>
      <c r="C19" s="50">
        <v>-16234992</v>
      </c>
      <c r="D19" s="50">
        <v>-16520905</v>
      </c>
      <c r="E19" s="50">
        <v>9133075</v>
      </c>
      <c r="F19" s="51">
        <v>-29656000</v>
      </c>
      <c r="G19" s="52">
        <v>-30665670</v>
      </c>
      <c r="H19" s="53">
        <v>-38565992</v>
      </c>
      <c r="I19" s="33">
        <f t="shared" si="0"/>
        <v>-424.70991424027505</v>
      </c>
      <c r="J19" s="34">
        <f t="shared" si="1"/>
        <v>-261.63267515517941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500000</v>
      </c>
      <c r="D24" s="41">
        <v>0</v>
      </c>
      <c r="E24" s="41">
        <v>0</v>
      </c>
      <c r="F24" s="41">
        <v>500000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500000</v>
      </c>
      <c r="D26" s="44">
        <v>0</v>
      </c>
      <c r="E26" s="44">
        <v>0</v>
      </c>
      <c r="F26" s="44">
        <v>500000</v>
      </c>
      <c r="G26" s="45">
        <v>0</v>
      </c>
      <c r="H26" s="46">
        <v>0</v>
      </c>
      <c r="I26" s="25">
        <f t="shared" si="0"/>
        <v>0</v>
      </c>
      <c r="J26" s="26">
        <f t="shared" si="1"/>
        <v>0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3620000</v>
      </c>
      <c r="D32" s="41">
        <v>3334087</v>
      </c>
      <c r="E32" s="41">
        <v>2644522</v>
      </c>
      <c r="F32" s="41">
        <v>5307000</v>
      </c>
      <c r="G32" s="42">
        <v>3276250</v>
      </c>
      <c r="H32" s="43">
        <v>3378300</v>
      </c>
      <c r="I32" s="36">
        <f t="shared" si="0"/>
        <v>100.6789884901695</v>
      </c>
      <c r="J32" s="23">
        <f t="shared" si="1"/>
        <v>8.5051478239441369</v>
      </c>
    </row>
    <row r="33" spans="1:11" ht="13" thickBot="1" x14ac:dyDescent="0.3">
      <c r="A33" s="9" t="s">
        <v>17</v>
      </c>
      <c r="B33" s="37" t="s">
        <v>41</v>
      </c>
      <c r="C33" s="57">
        <v>3620000</v>
      </c>
      <c r="D33" s="57">
        <v>3334087</v>
      </c>
      <c r="E33" s="57">
        <v>2644522</v>
      </c>
      <c r="F33" s="57">
        <v>5307000</v>
      </c>
      <c r="G33" s="58">
        <v>3276250</v>
      </c>
      <c r="H33" s="59">
        <v>3378300</v>
      </c>
      <c r="I33" s="38">
        <f t="shared" si="0"/>
        <v>100.6789884901695</v>
      </c>
      <c r="J33" s="39">
        <f t="shared" si="1"/>
        <v>8.5051478239441369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123486165</v>
      </c>
      <c r="D8" s="41">
        <v>123486165</v>
      </c>
      <c r="E8" s="41">
        <v>94692894</v>
      </c>
      <c r="F8" s="41">
        <v>128919557</v>
      </c>
      <c r="G8" s="42">
        <v>134720936</v>
      </c>
      <c r="H8" s="43">
        <v>140783379</v>
      </c>
      <c r="I8" s="22">
        <f>IF(($E8       =0),0,((($F8       /$E8       )-1)*100))</f>
        <v>36.144911781870363</v>
      </c>
      <c r="J8" s="23">
        <f>IF(($E8       =0),0,(((($H8       /$E8       )^(1/3))-1)*100))</f>
        <v>14.133025958562339</v>
      </c>
    </row>
    <row r="9" spans="1:11" x14ac:dyDescent="0.25">
      <c r="A9" s="3" t="s">
        <v>17</v>
      </c>
      <c r="B9" s="21" t="s">
        <v>20</v>
      </c>
      <c r="C9" s="41">
        <v>328584027</v>
      </c>
      <c r="D9" s="41">
        <v>328584027</v>
      </c>
      <c r="E9" s="41">
        <v>286228393</v>
      </c>
      <c r="F9" s="41">
        <v>355029287</v>
      </c>
      <c r="G9" s="42">
        <v>371005605</v>
      </c>
      <c r="H9" s="43">
        <v>387700856</v>
      </c>
      <c r="I9" s="22">
        <f>IF(($E9       =0),0,((($F9       /$E9       )-1)*100))</f>
        <v>24.037061200982947</v>
      </c>
      <c r="J9" s="23">
        <f>IF(($E9       =0),0,(((($H9       /$E9       )^(1/3))-1)*100))</f>
        <v>10.644037674383311</v>
      </c>
    </row>
    <row r="10" spans="1:11" x14ac:dyDescent="0.25">
      <c r="A10" s="3" t="s">
        <v>17</v>
      </c>
      <c r="B10" s="21" t="s">
        <v>21</v>
      </c>
      <c r="C10" s="41">
        <v>321131154</v>
      </c>
      <c r="D10" s="41">
        <v>321131154</v>
      </c>
      <c r="E10" s="41">
        <v>296423131</v>
      </c>
      <c r="F10" s="41">
        <v>464546188</v>
      </c>
      <c r="G10" s="42">
        <v>475133234</v>
      </c>
      <c r="H10" s="43">
        <v>496515578</v>
      </c>
      <c r="I10" s="22">
        <f t="shared" ref="I10:I33" si="0">IF(($E10      =0),0,((($F10      /$E10      )-1)*100))</f>
        <v>56.717252946093467</v>
      </c>
      <c r="J10" s="23">
        <f t="shared" ref="J10:J33" si="1">IF(($E10      =0),0,(((($H10      /$E10      )^(1/3))-1)*100))</f>
        <v>18.760931743626408</v>
      </c>
    </row>
    <row r="11" spans="1:11" x14ac:dyDescent="0.25">
      <c r="A11" s="9" t="s">
        <v>17</v>
      </c>
      <c r="B11" s="24" t="s">
        <v>22</v>
      </c>
      <c r="C11" s="44">
        <v>773201346</v>
      </c>
      <c r="D11" s="44">
        <v>773201346</v>
      </c>
      <c r="E11" s="44">
        <v>677344418</v>
      </c>
      <c r="F11" s="44">
        <v>948495032</v>
      </c>
      <c r="G11" s="45">
        <v>980859775</v>
      </c>
      <c r="H11" s="46">
        <v>1024999813</v>
      </c>
      <c r="I11" s="25">
        <f t="shared" si="0"/>
        <v>40.031423718029366</v>
      </c>
      <c r="J11" s="26">
        <f t="shared" si="1"/>
        <v>14.807804001404467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201438625</v>
      </c>
      <c r="D13" s="41">
        <v>201438625</v>
      </c>
      <c r="E13" s="41">
        <v>167652792</v>
      </c>
      <c r="F13" s="41">
        <v>211691332</v>
      </c>
      <c r="G13" s="42">
        <v>220204341</v>
      </c>
      <c r="H13" s="43">
        <v>230113544</v>
      </c>
      <c r="I13" s="22">
        <f t="shared" si="0"/>
        <v>26.267704506823829</v>
      </c>
      <c r="J13" s="23">
        <f t="shared" si="1"/>
        <v>11.13319416395222</v>
      </c>
    </row>
    <row r="14" spans="1:11" x14ac:dyDescent="0.25">
      <c r="A14" s="3" t="s">
        <v>17</v>
      </c>
      <c r="B14" s="21" t="s">
        <v>25</v>
      </c>
      <c r="C14" s="41">
        <v>108335605</v>
      </c>
      <c r="D14" s="41">
        <v>108335605</v>
      </c>
      <c r="E14" s="41">
        <v>0</v>
      </c>
      <c r="F14" s="41">
        <v>89408200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203854120</v>
      </c>
      <c r="D16" s="41">
        <v>203854120</v>
      </c>
      <c r="E16" s="41">
        <v>208507435</v>
      </c>
      <c r="F16" s="41">
        <v>228173619</v>
      </c>
      <c r="G16" s="42">
        <v>238441432</v>
      </c>
      <c r="H16" s="43">
        <v>249171296</v>
      </c>
      <c r="I16" s="22">
        <f t="shared" si="0"/>
        <v>9.4318862058803798</v>
      </c>
      <c r="J16" s="23">
        <f t="shared" si="1"/>
        <v>6.1187571923958517</v>
      </c>
    </row>
    <row r="17" spans="1:10" x14ac:dyDescent="0.25">
      <c r="A17" s="3" t="s">
        <v>17</v>
      </c>
      <c r="B17" s="21" t="s">
        <v>27</v>
      </c>
      <c r="C17" s="41">
        <v>364945944</v>
      </c>
      <c r="D17" s="41">
        <v>364945944</v>
      </c>
      <c r="E17" s="41">
        <v>451954127</v>
      </c>
      <c r="F17" s="41">
        <v>464743873</v>
      </c>
      <c r="G17" s="42">
        <v>479335517</v>
      </c>
      <c r="H17" s="43">
        <v>500905615</v>
      </c>
      <c r="I17" s="29">
        <f t="shared" si="0"/>
        <v>2.8298770242228599</v>
      </c>
      <c r="J17" s="30">
        <f t="shared" si="1"/>
        <v>3.4873297614341103</v>
      </c>
    </row>
    <row r="18" spans="1:10" x14ac:dyDescent="0.25">
      <c r="A18" s="3" t="s">
        <v>17</v>
      </c>
      <c r="B18" s="24" t="s">
        <v>28</v>
      </c>
      <c r="C18" s="44">
        <v>878574294</v>
      </c>
      <c r="D18" s="44">
        <v>878574294</v>
      </c>
      <c r="E18" s="44">
        <v>828114354</v>
      </c>
      <c r="F18" s="44">
        <v>994017024</v>
      </c>
      <c r="G18" s="45">
        <v>937981290</v>
      </c>
      <c r="H18" s="46">
        <v>980190455</v>
      </c>
      <c r="I18" s="25">
        <f t="shared" si="0"/>
        <v>20.033787507564437</v>
      </c>
      <c r="J18" s="26">
        <f t="shared" si="1"/>
        <v>5.7807687457354096</v>
      </c>
    </row>
    <row r="19" spans="1:10" ht="23.25" customHeight="1" x14ac:dyDescent="0.25">
      <c r="A19" s="31" t="s">
        <v>17</v>
      </c>
      <c r="B19" s="32" t="s">
        <v>29</v>
      </c>
      <c r="C19" s="50">
        <v>-105372948</v>
      </c>
      <c r="D19" s="50">
        <v>-105372948</v>
      </c>
      <c r="E19" s="50">
        <v>-150769936</v>
      </c>
      <c r="F19" s="51">
        <v>-45521992</v>
      </c>
      <c r="G19" s="52">
        <v>42878485</v>
      </c>
      <c r="H19" s="53">
        <v>44809358</v>
      </c>
      <c r="I19" s="33">
        <f t="shared" si="0"/>
        <v>-69.806983270192546</v>
      </c>
      <c r="J19" s="34">
        <f t="shared" si="1"/>
        <v>-166.734640264153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12320000</v>
      </c>
      <c r="D23" s="41">
        <v>12320000</v>
      </c>
      <c r="E23" s="41">
        <v>11915461</v>
      </c>
      <c r="F23" s="41">
        <v>18600000</v>
      </c>
      <c r="G23" s="42">
        <v>36052500</v>
      </c>
      <c r="H23" s="43">
        <v>37674862</v>
      </c>
      <c r="I23" s="36">
        <f t="shared" si="0"/>
        <v>56.099709444728994</v>
      </c>
      <c r="J23" s="23">
        <f t="shared" si="1"/>
        <v>46.773259903877637</v>
      </c>
    </row>
    <row r="24" spans="1:10" x14ac:dyDescent="0.25">
      <c r="A24" s="9" t="s">
        <v>17</v>
      </c>
      <c r="B24" s="21" t="s">
        <v>33</v>
      </c>
      <c r="C24" s="41">
        <v>53420000</v>
      </c>
      <c r="D24" s="41">
        <v>53420000</v>
      </c>
      <c r="E24" s="41">
        <v>41341973</v>
      </c>
      <c r="F24" s="41">
        <v>46645000</v>
      </c>
      <c r="G24" s="42">
        <v>31924000</v>
      </c>
      <c r="H24" s="43">
        <v>2363895</v>
      </c>
      <c r="I24" s="36">
        <f t="shared" si="0"/>
        <v>12.827222832350071</v>
      </c>
      <c r="J24" s="23">
        <f t="shared" si="1"/>
        <v>-61.474732669326293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65740000</v>
      </c>
      <c r="D26" s="44">
        <v>65740000</v>
      </c>
      <c r="E26" s="44">
        <v>53257434</v>
      </c>
      <c r="F26" s="44">
        <v>65245000</v>
      </c>
      <c r="G26" s="45">
        <v>67976500</v>
      </c>
      <c r="H26" s="46">
        <v>40038757</v>
      </c>
      <c r="I26" s="25">
        <f t="shared" si="0"/>
        <v>22.508718688925189</v>
      </c>
      <c r="J26" s="26">
        <f t="shared" si="1"/>
        <v>-9.0714812897514374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31499000</v>
      </c>
      <c r="D28" s="41">
        <v>31499000</v>
      </c>
      <c r="E28" s="41">
        <v>10383649</v>
      </c>
      <c r="F28" s="41">
        <v>20500000</v>
      </c>
      <c r="G28" s="42">
        <v>5462100</v>
      </c>
      <c r="H28" s="43">
        <v>2363895</v>
      </c>
      <c r="I28" s="36">
        <f t="shared" si="0"/>
        <v>97.425779704225363</v>
      </c>
      <c r="J28" s="23">
        <f t="shared" si="1"/>
        <v>-38.939635247424441</v>
      </c>
    </row>
    <row r="29" spans="1:10" x14ac:dyDescent="0.25">
      <c r="A29" s="9" t="s">
        <v>17</v>
      </c>
      <c r="B29" s="21" t="s">
        <v>38</v>
      </c>
      <c r="C29" s="41">
        <v>2500000</v>
      </c>
      <c r="D29" s="41">
        <v>2500000</v>
      </c>
      <c r="E29" s="41">
        <v>13013885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18421000</v>
      </c>
      <c r="D31" s="41">
        <v>18421000</v>
      </c>
      <c r="E31" s="41">
        <v>18556138</v>
      </c>
      <c r="F31" s="41">
        <v>22699868</v>
      </c>
      <c r="G31" s="42">
        <v>33046900</v>
      </c>
      <c r="H31" s="43">
        <v>14196325</v>
      </c>
      <c r="I31" s="36">
        <f t="shared" si="0"/>
        <v>22.330778096174964</v>
      </c>
      <c r="J31" s="23">
        <f t="shared" si="1"/>
        <v>-8.5403686513419572</v>
      </c>
    </row>
    <row r="32" spans="1:10" x14ac:dyDescent="0.25">
      <c r="A32" s="9" t="s">
        <v>17</v>
      </c>
      <c r="B32" s="21" t="s">
        <v>34</v>
      </c>
      <c r="C32" s="41">
        <v>13320000</v>
      </c>
      <c r="D32" s="41">
        <v>13320000</v>
      </c>
      <c r="E32" s="41">
        <v>11320932</v>
      </c>
      <c r="F32" s="41">
        <v>22045132</v>
      </c>
      <c r="G32" s="42">
        <v>29467494</v>
      </c>
      <c r="H32" s="43">
        <v>23478541</v>
      </c>
      <c r="I32" s="36">
        <f t="shared" si="0"/>
        <v>94.728949877978238</v>
      </c>
      <c r="J32" s="23">
        <f t="shared" si="1"/>
        <v>27.525286507991929</v>
      </c>
    </row>
    <row r="33" spans="1:11" ht="13" thickBot="1" x14ac:dyDescent="0.3">
      <c r="A33" s="9" t="s">
        <v>17</v>
      </c>
      <c r="B33" s="37" t="s">
        <v>41</v>
      </c>
      <c r="C33" s="57">
        <v>65740000</v>
      </c>
      <c r="D33" s="57">
        <v>65740000</v>
      </c>
      <c r="E33" s="57">
        <v>53274604</v>
      </c>
      <c r="F33" s="57">
        <v>65245000</v>
      </c>
      <c r="G33" s="58">
        <v>67976494</v>
      </c>
      <c r="H33" s="59">
        <v>40038761</v>
      </c>
      <c r="I33" s="38">
        <f t="shared" si="0"/>
        <v>22.469235059917114</v>
      </c>
      <c r="J33" s="39">
        <f t="shared" si="1"/>
        <v>-9.0812478352063959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865767656</v>
      </c>
      <c r="D8" s="41">
        <v>1065767656</v>
      </c>
      <c r="E8" s="41">
        <v>1342179474</v>
      </c>
      <c r="F8" s="41">
        <v>1111595665</v>
      </c>
      <c r="G8" s="42">
        <v>1162729066</v>
      </c>
      <c r="H8" s="43">
        <v>1213889144</v>
      </c>
      <c r="I8" s="22">
        <f>IF(($E8       =0),0,((($F8       /$E8       )-1)*100))</f>
        <v>-17.179804449907721</v>
      </c>
      <c r="J8" s="23">
        <f>IF(($E8       =0),0,(((($H8       /$E8       )^(1/3))-1)*100))</f>
        <v>-3.2933932764147467</v>
      </c>
    </row>
    <row r="9" spans="1:11" x14ac:dyDescent="0.25">
      <c r="A9" s="3" t="s">
        <v>17</v>
      </c>
      <c r="B9" s="21" t="s">
        <v>20</v>
      </c>
      <c r="C9" s="41">
        <v>2800110514</v>
      </c>
      <c r="D9" s="41">
        <v>3000110514</v>
      </c>
      <c r="E9" s="41">
        <v>2364265804</v>
      </c>
      <c r="F9" s="41">
        <v>3301977535</v>
      </c>
      <c r="G9" s="42">
        <v>3446910795</v>
      </c>
      <c r="H9" s="43">
        <v>3596155907</v>
      </c>
      <c r="I9" s="22">
        <f>IF(($E9       =0),0,((($F9       /$E9       )-1)*100))</f>
        <v>39.661857368724185</v>
      </c>
      <c r="J9" s="23">
        <f>IF(($E9       =0),0,(((($H9       /$E9       )^(1/3))-1)*100))</f>
        <v>15.004297735860117</v>
      </c>
    </row>
    <row r="10" spans="1:11" x14ac:dyDescent="0.25">
      <c r="A10" s="3" t="s">
        <v>17</v>
      </c>
      <c r="B10" s="21" t="s">
        <v>21</v>
      </c>
      <c r="C10" s="41">
        <v>1257255103</v>
      </c>
      <c r="D10" s="41">
        <v>1232101851</v>
      </c>
      <c r="E10" s="41">
        <v>1231132613</v>
      </c>
      <c r="F10" s="41">
        <v>1278964082</v>
      </c>
      <c r="G10" s="42">
        <v>1343624070</v>
      </c>
      <c r="H10" s="43">
        <v>1403131957</v>
      </c>
      <c r="I10" s="22">
        <f t="shared" ref="I10:I33" si="0">IF(($E10      =0),0,((($F10      /$E10      )-1)*100))</f>
        <v>3.8851597703553065</v>
      </c>
      <c r="J10" s="23">
        <f t="shared" ref="J10:J33" si="1">IF(($E10      =0),0,(((($H10      /$E10      )^(1/3))-1)*100))</f>
        <v>4.455479411322294</v>
      </c>
    </row>
    <row r="11" spans="1:11" x14ac:dyDescent="0.25">
      <c r="A11" s="9" t="s">
        <v>17</v>
      </c>
      <c r="B11" s="24" t="s">
        <v>22</v>
      </c>
      <c r="C11" s="44">
        <v>4923133273</v>
      </c>
      <c r="D11" s="44">
        <v>5297980021</v>
      </c>
      <c r="E11" s="44">
        <v>4937577891</v>
      </c>
      <c r="F11" s="44">
        <v>5692537282</v>
      </c>
      <c r="G11" s="45">
        <v>5953263931</v>
      </c>
      <c r="H11" s="46">
        <v>6213177008</v>
      </c>
      <c r="I11" s="25">
        <f t="shared" si="0"/>
        <v>15.290075572804774</v>
      </c>
      <c r="J11" s="26">
        <f t="shared" si="1"/>
        <v>7.9609230128534048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1166402319</v>
      </c>
      <c r="D13" s="41">
        <v>1166402319</v>
      </c>
      <c r="E13" s="41">
        <v>1077081889</v>
      </c>
      <c r="F13" s="41">
        <v>1226472026</v>
      </c>
      <c r="G13" s="42">
        <v>1289635375</v>
      </c>
      <c r="H13" s="43">
        <v>1356051566</v>
      </c>
      <c r="I13" s="22">
        <f t="shared" si="0"/>
        <v>13.869895922091779</v>
      </c>
      <c r="J13" s="23">
        <f t="shared" si="1"/>
        <v>7.9797937862604806</v>
      </c>
    </row>
    <row r="14" spans="1:11" x14ac:dyDescent="0.25">
      <c r="A14" s="3" t="s">
        <v>17</v>
      </c>
      <c r="B14" s="21" t="s">
        <v>25</v>
      </c>
      <c r="C14" s="41">
        <v>768469543</v>
      </c>
      <c r="D14" s="41">
        <v>768469543</v>
      </c>
      <c r="E14" s="41">
        <v>0</v>
      </c>
      <c r="F14" s="41">
        <v>801513734</v>
      </c>
      <c r="G14" s="42">
        <v>838383365</v>
      </c>
      <c r="H14" s="43">
        <v>875272233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1669349359</v>
      </c>
      <c r="D16" s="41">
        <v>1669349359</v>
      </c>
      <c r="E16" s="41">
        <v>1990568615</v>
      </c>
      <c r="F16" s="41">
        <v>1741131381</v>
      </c>
      <c r="G16" s="42">
        <v>1821223425</v>
      </c>
      <c r="H16" s="43">
        <v>1901357256</v>
      </c>
      <c r="I16" s="22">
        <f t="shared" si="0"/>
        <v>-12.530953824970259</v>
      </c>
      <c r="J16" s="23">
        <f t="shared" si="1"/>
        <v>-1.5167909885514308</v>
      </c>
    </row>
    <row r="17" spans="1:10" x14ac:dyDescent="0.25">
      <c r="A17" s="3" t="s">
        <v>17</v>
      </c>
      <c r="B17" s="21" t="s">
        <v>27</v>
      </c>
      <c r="C17" s="41">
        <v>1505902640</v>
      </c>
      <c r="D17" s="41">
        <v>1852333253</v>
      </c>
      <c r="E17" s="41">
        <v>1456157898</v>
      </c>
      <c r="F17" s="41">
        <v>1894065536</v>
      </c>
      <c r="G17" s="42">
        <v>1970994338</v>
      </c>
      <c r="H17" s="43">
        <v>2034473842</v>
      </c>
      <c r="I17" s="29">
        <f t="shared" si="0"/>
        <v>30.072812749321788</v>
      </c>
      <c r="J17" s="30">
        <f t="shared" si="1"/>
        <v>11.792983527040924</v>
      </c>
    </row>
    <row r="18" spans="1:10" x14ac:dyDescent="0.25">
      <c r="A18" s="3" t="s">
        <v>17</v>
      </c>
      <c r="B18" s="24" t="s">
        <v>28</v>
      </c>
      <c r="C18" s="44">
        <v>5110123861</v>
      </c>
      <c r="D18" s="44">
        <v>5456554474</v>
      </c>
      <c r="E18" s="44">
        <v>4523808402</v>
      </c>
      <c r="F18" s="44">
        <v>5663182677</v>
      </c>
      <c r="G18" s="45">
        <v>5920236503</v>
      </c>
      <c r="H18" s="46">
        <v>6167154897</v>
      </c>
      <c r="I18" s="25">
        <f t="shared" si="0"/>
        <v>25.186174429851562</v>
      </c>
      <c r="J18" s="26">
        <f t="shared" si="1"/>
        <v>10.881787344936411</v>
      </c>
    </row>
    <row r="19" spans="1:10" ht="23.25" customHeight="1" x14ac:dyDescent="0.25">
      <c r="A19" s="31" t="s">
        <v>17</v>
      </c>
      <c r="B19" s="32" t="s">
        <v>29</v>
      </c>
      <c r="C19" s="50">
        <v>-186990588</v>
      </c>
      <c r="D19" s="50">
        <v>-158574453</v>
      </c>
      <c r="E19" s="50">
        <v>413769489</v>
      </c>
      <c r="F19" s="51">
        <v>29354605</v>
      </c>
      <c r="G19" s="52">
        <v>33027428</v>
      </c>
      <c r="H19" s="53">
        <v>46022111</v>
      </c>
      <c r="I19" s="33">
        <f t="shared" si="0"/>
        <v>-92.905565591376899</v>
      </c>
      <c r="J19" s="34">
        <f t="shared" si="1"/>
        <v>-51.908385461662121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7010000</v>
      </c>
      <c r="D23" s="41">
        <v>9237182</v>
      </c>
      <c r="E23" s="41">
        <v>11273180</v>
      </c>
      <c r="F23" s="41">
        <v>19550000</v>
      </c>
      <c r="G23" s="42">
        <v>0</v>
      </c>
      <c r="H23" s="43">
        <v>0</v>
      </c>
      <c r="I23" s="36">
        <f t="shared" si="0"/>
        <v>73.420454565615032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202605850</v>
      </c>
      <c r="D24" s="41">
        <v>201977850</v>
      </c>
      <c r="E24" s="41">
        <v>146394723</v>
      </c>
      <c r="F24" s="41">
        <v>221702400</v>
      </c>
      <c r="G24" s="42">
        <v>229258900</v>
      </c>
      <c r="H24" s="43">
        <v>244296950</v>
      </c>
      <c r="I24" s="36">
        <f t="shared" si="0"/>
        <v>51.441524295926989</v>
      </c>
      <c r="J24" s="23">
        <f t="shared" si="1"/>
        <v>18.612613227735508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209615850</v>
      </c>
      <c r="D26" s="44">
        <v>211215032</v>
      </c>
      <c r="E26" s="44">
        <v>157667903</v>
      </c>
      <c r="F26" s="44">
        <v>241252400</v>
      </c>
      <c r="G26" s="45">
        <v>229258900</v>
      </c>
      <c r="H26" s="46">
        <v>244296950</v>
      </c>
      <c r="I26" s="25">
        <f t="shared" si="0"/>
        <v>53.013007346206663</v>
      </c>
      <c r="J26" s="26">
        <f t="shared" si="1"/>
        <v>15.715512849030056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63746350</v>
      </c>
      <c r="D28" s="41">
        <v>63118350</v>
      </c>
      <c r="E28" s="41">
        <v>44486936</v>
      </c>
      <c r="F28" s="41">
        <v>80494000</v>
      </c>
      <c r="G28" s="42">
        <v>77365000</v>
      </c>
      <c r="H28" s="43">
        <v>70983000</v>
      </c>
      <c r="I28" s="36">
        <f t="shared" si="0"/>
        <v>80.938511926287759</v>
      </c>
      <c r="J28" s="23">
        <f t="shared" si="1"/>
        <v>16.853202268438071</v>
      </c>
    </row>
    <row r="29" spans="1:10" x14ac:dyDescent="0.25">
      <c r="A29" s="9" t="s">
        <v>17</v>
      </c>
      <c r="B29" s="21" t="s">
        <v>38</v>
      </c>
      <c r="C29" s="41">
        <v>26026000</v>
      </c>
      <c r="D29" s="41">
        <v>26026000</v>
      </c>
      <c r="E29" s="41">
        <v>25383796</v>
      </c>
      <c r="F29" s="41">
        <v>30731000</v>
      </c>
      <c r="G29" s="42">
        <v>32000000</v>
      </c>
      <c r="H29" s="43">
        <v>33220000</v>
      </c>
      <c r="I29" s="36">
        <f t="shared" si="0"/>
        <v>21.065422996623507</v>
      </c>
      <c r="J29" s="23">
        <f t="shared" si="1"/>
        <v>9.3824600095090851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30833500</v>
      </c>
      <c r="D31" s="41">
        <v>25833500</v>
      </c>
      <c r="E31" s="41">
        <v>10955176</v>
      </c>
      <c r="F31" s="41">
        <v>15000000</v>
      </c>
      <c r="G31" s="42">
        <v>18393900</v>
      </c>
      <c r="H31" s="43">
        <v>38593950</v>
      </c>
      <c r="I31" s="36">
        <f t="shared" si="0"/>
        <v>36.921579352079782</v>
      </c>
      <c r="J31" s="23">
        <f t="shared" si="1"/>
        <v>52.159809869422617</v>
      </c>
    </row>
    <row r="32" spans="1:10" x14ac:dyDescent="0.25">
      <c r="A32" s="9" t="s">
        <v>17</v>
      </c>
      <c r="B32" s="21" t="s">
        <v>34</v>
      </c>
      <c r="C32" s="41">
        <v>89010000</v>
      </c>
      <c r="D32" s="41">
        <v>96237182</v>
      </c>
      <c r="E32" s="41">
        <v>76841995</v>
      </c>
      <c r="F32" s="41">
        <v>115027400</v>
      </c>
      <c r="G32" s="42">
        <v>101500000</v>
      </c>
      <c r="H32" s="43">
        <v>101500000</v>
      </c>
      <c r="I32" s="36">
        <f t="shared" si="0"/>
        <v>49.693406580607387</v>
      </c>
      <c r="J32" s="23">
        <f t="shared" si="1"/>
        <v>9.7208432977933015</v>
      </c>
    </row>
    <row r="33" spans="1:11" ht="13" thickBot="1" x14ac:dyDescent="0.3">
      <c r="A33" s="9" t="s">
        <v>17</v>
      </c>
      <c r="B33" s="37" t="s">
        <v>41</v>
      </c>
      <c r="C33" s="57">
        <v>209615850</v>
      </c>
      <c r="D33" s="57">
        <v>211215032</v>
      </c>
      <c r="E33" s="57">
        <v>157667903</v>
      </c>
      <c r="F33" s="57">
        <v>241252400</v>
      </c>
      <c r="G33" s="58">
        <v>229258900</v>
      </c>
      <c r="H33" s="59">
        <v>244296950</v>
      </c>
      <c r="I33" s="38">
        <f t="shared" si="0"/>
        <v>53.013007346206663</v>
      </c>
      <c r="J33" s="39">
        <f t="shared" si="1"/>
        <v>15.715512849030056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639381228</v>
      </c>
      <c r="D8" s="41">
        <v>644381228</v>
      </c>
      <c r="E8" s="41">
        <v>666873517</v>
      </c>
      <c r="F8" s="41">
        <v>677734004</v>
      </c>
      <c r="G8" s="42">
        <v>703007052</v>
      </c>
      <c r="H8" s="43">
        <v>720582276</v>
      </c>
      <c r="I8" s="22">
        <f>IF(($E8       =0),0,((($F8       /$E8       )-1)*100))</f>
        <v>1.6285677453285352</v>
      </c>
      <c r="J8" s="23">
        <f>IF(($E8       =0),0,(((($H8       /$E8       )^(1/3))-1)*100))</f>
        <v>2.6155951315866899</v>
      </c>
    </row>
    <row r="9" spans="1:11" x14ac:dyDescent="0.25">
      <c r="A9" s="3" t="s">
        <v>17</v>
      </c>
      <c r="B9" s="21" t="s">
        <v>20</v>
      </c>
      <c r="C9" s="41">
        <v>1231274890</v>
      </c>
      <c r="D9" s="41">
        <v>1296774890</v>
      </c>
      <c r="E9" s="41">
        <v>1300273063</v>
      </c>
      <c r="F9" s="41">
        <v>1460958727</v>
      </c>
      <c r="G9" s="42">
        <v>1593206205</v>
      </c>
      <c r="H9" s="43">
        <v>1749319518</v>
      </c>
      <c r="I9" s="22">
        <f>IF(($E9       =0),0,((($F9       /$E9       )-1)*100))</f>
        <v>12.357839947038872</v>
      </c>
      <c r="J9" s="23">
        <f>IF(($E9       =0),0,(((($H9       /$E9       )^(1/3))-1)*100))</f>
        <v>10.393844673176766</v>
      </c>
    </row>
    <row r="10" spans="1:11" x14ac:dyDescent="0.25">
      <c r="A10" s="3" t="s">
        <v>17</v>
      </c>
      <c r="B10" s="21" t="s">
        <v>21</v>
      </c>
      <c r="C10" s="41">
        <v>644299833</v>
      </c>
      <c r="D10" s="41">
        <v>579100631</v>
      </c>
      <c r="E10" s="41">
        <v>529313237</v>
      </c>
      <c r="F10" s="41">
        <v>602251754</v>
      </c>
      <c r="G10" s="42">
        <v>578930399</v>
      </c>
      <c r="H10" s="43">
        <v>602058675</v>
      </c>
      <c r="I10" s="22">
        <f t="shared" ref="I10:I33" si="0">IF(($E10      =0),0,((($F10      /$E10      )-1)*100))</f>
        <v>13.779839970259422</v>
      </c>
      <c r="J10" s="23">
        <f t="shared" ref="J10:J33" si="1">IF(($E10      =0),0,(((($H10      /$E10      )^(1/3))-1)*100))</f>
        <v>4.3859435525664958</v>
      </c>
    </row>
    <row r="11" spans="1:11" x14ac:dyDescent="0.25">
      <c r="A11" s="9" t="s">
        <v>17</v>
      </c>
      <c r="B11" s="24" t="s">
        <v>22</v>
      </c>
      <c r="C11" s="44">
        <v>2514955951</v>
      </c>
      <c r="D11" s="44">
        <v>2520256749</v>
      </c>
      <c r="E11" s="44">
        <v>2496459817</v>
      </c>
      <c r="F11" s="44">
        <v>2740944485</v>
      </c>
      <c r="G11" s="45">
        <v>2875143656</v>
      </c>
      <c r="H11" s="46">
        <v>3071960469</v>
      </c>
      <c r="I11" s="25">
        <f t="shared" si="0"/>
        <v>9.7932546855009193</v>
      </c>
      <c r="J11" s="26">
        <f t="shared" si="1"/>
        <v>7.1594183327642558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843313819</v>
      </c>
      <c r="D13" s="41">
        <v>842562121</v>
      </c>
      <c r="E13" s="41">
        <v>833586068</v>
      </c>
      <c r="F13" s="41">
        <v>889733587</v>
      </c>
      <c r="G13" s="42">
        <v>925322937</v>
      </c>
      <c r="H13" s="43">
        <v>962335863</v>
      </c>
      <c r="I13" s="22">
        <f t="shared" si="0"/>
        <v>6.7356594784163226</v>
      </c>
      <c r="J13" s="23">
        <f t="shared" si="1"/>
        <v>4.9040063341369899</v>
      </c>
    </row>
    <row r="14" spans="1:11" x14ac:dyDescent="0.25">
      <c r="A14" s="3" t="s">
        <v>17</v>
      </c>
      <c r="B14" s="21" t="s">
        <v>25</v>
      </c>
      <c r="C14" s="41">
        <v>21164276</v>
      </c>
      <c r="D14" s="41">
        <v>50828552</v>
      </c>
      <c r="E14" s="41">
        <v>797</v>
      </c>
      <c r="F14" s="41">
        <v>-241934992</v>
      </c>
      <c r="G14" s="42">
        <v>55452933</v>
      </c>
      <c r="H14" s="43">
        <v>56839257</v>
      </c>
      <c r="I14" s="22">
        <f t="shared" si="0"/>
        <v>-30355807.904642407</v>
      </c>
      <c r="J14" s="23">
        <f t="shared" si="1"/>
        <v>4046.9616926269014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789406028</v>
      </c>
      <c r="D16" s="41">
        <v>877856028</v>
      </c>
      <c r="E16" s="41">
        <v>839230475</v>
      </c>
      <c r="F16" s="41">
        <v>877856028</v>
      </c>
      <c r="G16" s="42">
        <v>969050650</v>
      </c>
      <c r="H16" s="43">
        <v>992438790</v>
      </c>
      <c r="I16" s="22">
        <f t="shared" si="0"/>
        <v>4.6024964715443595</v>
      </c>
      <c r="J16" s="23">
        <f t="shared" si="1"/>
        <v>5.748486782287876</v>
      </c>
    </row>
    <row r="17" spans="1:10" x14ac:dyDescent="0.25">
      <c r="A17" s="3" t="s">
        <v>17</v>
      </c>
      <c r="B17" s="21" t="s">
        <v>27</v>
      </c>
      <c r="C17" s="41">
        <v>971559935</v>
      </c>
      <c r="D17" s="41">
        <v>949797850</v>
      </c>
      <c r="E17" s="41">
        <v>775369579</v>
      </c>
      <c r="F17" s="41">
        <v>990476874</v>
      </c>
      <c r="G17" s="42">
        <v>999281747</v>
      </c>
      <c r="H17" s="43">
        <v>1087358080</v>
      </c>
      <c r="I17" s="29">
        <f t="shared" si="0"/>
        <v>27.742550240032049</v>
      </c>
      <c r="J17" s="30">
        <f t="shared" si="1"/>
        <v>11.932089071502872</v>
      </c>
    </row>
    <row r="18" spans="1:10" x14ac:dyDescent="0.25">
      <c r="A18" s="3" t="s">
        <v>17</v>
      </c>
      <c r="B18" s="24" t="s">
        <v>28</v>
      </c>
      <c r="C18" s="44">
        <v>2625444058</v>
      </c>
      <c r="D18" s="44">
        <v>2721044551</v>
      </c>
      <c r="E18" s="44">
        <v>2448186919</v>
      </c>
      <c r="F18" s="44">
        <v>2516131497</v>
      </c>
      <c r="G18" s="45">
        <v>2949108267</v>
      </c>
      <c r="H18" s="46">
        <v>3098971990</v>
      </c>
      <c r="I18" s="25">
        <f t="shared" si="0"/>
        <v>2.7753018967911602</v>
      </c>
      <c r="J18" s="26">
        <f t="shared" si="1"/>
        <v>8.1743661850939286</v>
      </c>
    </row>
    <row r="19" spans="1:10" ht="23.25" customHeight="1" x14ac:dyDescent="0.25">
      <c r="A19" s="31" t="s">
        <v>17</v>
      </c>
      <c r="B19" s="32" t="s">
        <v>29</v>
      </c>
      <c r="C19" s="50">
        <v>-110488107</v>
      </c>
      <c r="D19" s="50">
        <v>-200787802</v>
      </c>
      <c r="E19" s="50">
        <v>48272898</v>
      </c>
      <c r="F19" s="51">
        <v>224812988</v>
      </c>
      <c r="G19" s="52">
        <v>-73964611</v>
      </c>
      <c r="H19" s="53">
        <v>-27011521</v>
      </c>
      <c r="I19" s="33">
        <f t="shared" si="0"/>
        <v>365.71264066226144</v>
      </c>
      <c r="J19" s="34">
        <f t="shared" si="1"/>
        <v>-182.40404980554405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41800000</v>
      </c>
      <c r="D23" s="41">
        <v>61960549</v>
      </c>
      <c r="E23" s="41">
        <v>35030076</v>
      </c>
      <c r="F23" s="41">
        <v>30717279</v>
      </c>
      <c r="G23" s="42">
        <v>9967907</v>
      </c>
      <c r="H23" s="43">
        <v>11283270</v>
      </c>
      <c r="I23" s="36">
        <f t="shared" si="0"/>
        <v>-12.311697525292264</v>
      </c>
      <c r="J23" s="23">
        <f t="shared" si="1"/>
        <v>-31.451498238950727</v>
      </c>
    </row>
    <row r="24" spans="1:10" x14ac:dyDescent="0.25">
      <c r="A24" s="9" t="s">
        <v>17</v>
      </c>
      <c r="B24" s="21" t="s">
        <v>33</v>
      </c>
      <c r="C24" s="41">
        <v>170149440</v>
      </c>
      <c r="D24" s="41">
        <v>162284245</v>
      </c>
      <c r="E24" s="41">
        <v>112181688</v>
      </c>
      <c r="F24" s="41">
        <v>89072600</v>
      </c>
      <c r="G24" s="42">
        <v>132882720</v>
      </c>
      <c r="H24" s="43">
        <v>146151170</v>
      </c>
      <c r="I24" s="36">
        <f t="shared" si="0"/>
        <v>-20.599697162695573</v>
      </c>
      <c r="J24" s="23">
        <f t="shared" si="1"/>
        <v>9.2178044662934333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211949440</v>
      </c>
      <c r="D26" s="44">
        <v>224244794</v>
      </c>
      <c r="E26" s="44">
        <v>147211764</v>
      </c>
      <c r="F26" s="44">
        <v>119789879</v>
      </c>
      <c r="G26" s="45">
        <v>142850627</v>
      </c>
      <c r="H26" s="46">
        <v>157434440</v>
      </c>
      <c r="I26" s="25">
        <f t="shared" si="0"/>
        <v>-18.627509279761089</v>
      </c>
      <c r="J26" s="26">
        <f t="shared" si="1"/>
        <v>2.2631286949024609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56500408</v>
      </c>
      <c r="D28" s="41">
        <v>23978104</v>
      </c>
      <c r="E28" s="41">
        <v>22030218</v>
      </c>
      <c r="F28" s="41">
        <v>31595908</v>
      </c>
      <c r="G28" s="42">
        <v>7000000</v>
      </c>
      <c r="H28" s="43">
        <v>7225070</v>
      </c>
      <c r="I28" s="36">
        <f t="shared" si="0"/>
        <v>43.420768691440095</v>
      </c>
      <c r="J28" s="23">
        <f t="shared" si="1"/>
        <v>-31.038332410526515</v>
      </c>
    </row>
    <row r="29" spans="1:10" x14ac:dyDescent="0.25">
      <c r="A29" s="9" t="s">
        <v>17</v>
      </c>
      <c r="B29" s="21" t="s">
        <v>38</v>
      </c>
      <c r="C29" s="41">
        <v>31300000</v>
      </c>
      <c r="D29" s="41">
        <v>44265085</v>
      </c>
      <c r="E29" s="41">
        <v>18050273</v>
      </c>
      <c r="F29" s="41">
        <v>24876692</v>
      </c>
      <c r="G29" s="42">
        <v>16764000</v>
      </c>
      <c r="H29" s="43">
        <v>19205000</v>
      </c>
      <c r="I29" s="36">
        <f t="shared" si="0"/>
        <v>37.818923846747367</v>
      </c>
      <c r="J29" s="23">
        <f t="shared" si="1"/>
        <v>2.0885053759459593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22000000</v>
      </c>
      <c r="D31" s="41">
        <v>20000000</v>
      </c>
      <c r="E31" s="41">
        <v>20577598</v>
      </c>
      <c r="F31" s="41">
        <v>21900000</v>
      </c>
      <c r="G31" s="42">
        <v>25118720</v>
      </c>
      <c r="H31" s="43">
        <v>37721100</v>
      </c>
      <c r="I31" s="36">
        <f t="shared" si="0"/>
        <v>6.4264157556192858</v>
      </c>
      <c r="J31" s="23">
        <f t="shared" si="1"/>
        <v>22.385478467916986</v>
      </c>
    </row>
    <row r="32" spans="1:10" x14ac:dyDescent="0.25">
      <c r="A32" s="9" t="s">
        <v>17</v>
      </c>
      <c r="B32" s="21" t="s">
        <v>34</v>
      </c>
      <c r="C32" s="41">
        <v>102149032</v>
      </c>
      <c r="D32" s="41">
        <v>136001605</v>
      </c>
      <c r="E32" s="41">
        <v>90436082</v>
      </c>
      <c r="F32" s="41">
        <v>41417279</v>
      </c>
      <c r="G32" s="42">
        <v>93967907</v>
      </c>
      <c r="H32" s="43">
        <v>93283270</v>
      </c>
      <c r="I32" s="36">
        <f t="shared" si="0"/>
        <v>-54.202705287475858</v>
      </c>
      <c r="J32" s="23">
        <f t="shared" si="1"/>
        <v>1.0386048708411089</v>
      </c>
    </row>
    <row r="33" spans="1:11" ht="13" thickBot="1" x14ac:dyDescent="0.3">
      <c r="A33" s="9" t="s">
        <v>17</v>
      </c>
      <c r="B33" s="37" t="s">
        <v>41</v>
      </c>
      <c r="C33" s="57">
        <v>211949440</v>
      </c>
      <c r="D33" s="57">
        <v>224244794</v>
      </c>
      <c r="E33" s="57">
        <v>151094171</v>
      </c>
      <c r="F33" s="57">
        <v>119789879</v>
      </c>
      <c r="G33" s="58">
        <v>142850627</v>
      </c>
      <c r="H33" s="59">
        <v>157434440</v>
      </c>
      <c r="I33" s="38">
        <f t="shared" si="0"/>
        <v>-20.718398196843747</v>
      </c>
      <c r="J33" s="39">
        <f t="shared" si="1"/>
        <v>1.3796243890815019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89238936</v>
      </c>
      <c r="D8" s="41">
        <v>89238936</v>
      </c>
      <c r="E8" s="41">
        <v>67457685</v>
      </c>
      <c r="F8" s="41">
        <v>93165456</v>
      </c>
      <c r="G8" s="42">
        <v>97357896</v>
      </c>
      <c r="H8" s="43">
        <v>99791832</v>
      </c>
      <c r="I8" s="22">
        <f>IF(($E8       =0),0,((($F8       /$E8       )-1)*100))</f>
        <v>38.109477074405973</v>
      </c>
      <c r="J8" s="23">
        <f>IF(($E8       =0),0,(((($H8       /$E8       )^(1/3))-1)*100))</f>
        <v>13.943053620597269</v>
      </c>
    </row>
    <row r="9" spans="1:11" x14ac:dyDescent="0.25">
      <c r="A9" s="3" t="s">
        <v>17</v>
      </c>
      <c r="B9" s="21" t="s">
        <v>20</v>
      </c>
      <c r="C9" s="41">
        <v>125147160</v>
      </c>
      <c r="D9" s="41">
        <v>149875315</v>
      </c>
      <c r="E9" s="41">
        <v>119849783</v>
      </c>
      <c r="F9" s="41">
        <v>166376988</v>
      </c>
      <c r="G9" s="42">
        <v>173913480</v>
      </c>
      <c r="H9" s="43">
        <v>179290752</v>
      </c>
      <c r="I9" s="22">
        <f>IF(($E9       =0),0,((($F9       /$E9       )-1)*100))</f>
        <v>38.821267619650172</v>
      </c>
      <c r="J9" s="23">
        <f>IF(($E9       =0),0,(((($H9       /$E9       )^(1/3))-1)*100))</f>
        <v>14.368619494698454</v>
      </c>
    </row>
    <row r="10" spans="1:11" x14ac:dyDescent="0.25">
      <c r="A10" s="3" t="s">
        <v>17</v>
      </c>
      <c r="B10" s="21" t="s">
        <v>21</v>
      </c>
      <c r="C10" s="41">
        <v>151703460</v>
      </c>
      <c r="D10" s="41">
        <v>144812175</v>
      </c>
      <c r="E10" s="41">
        <v>78930609</v>
      </c>
      <c r="F10" s="41">
        <v>155992692</v>
      </c>
      <c r="G10" s="42">
        <v>160053132</v>
      </c>
      <c r="H10" s="43">
        <v>248665920</v>
      </c>
      <c r="I10" s="22">
        <f t="shared" ref="I10:I33" si="0">IF(($E10      =0),0,((($F10      /$E10      )-1)*100))</f>
        <v>97.632697854896833</v>
      </c>
      <c r="J10" s="23">
        <f t="shared" ref="J10:J33" si="1">IF(($E10      =0),0,(((($H10      /$E10      )^(1/3))-1)*100))</f>
        <v>46.596501142915756</v>
      </c>
    </row>
    <row r="11" spans="1:11" x14ac:dyDescent="0.25">
      <c r="A11" s="9" t="s">
        <v>17</v>
      </c>
      <c r="B11" s="24" t="s">
        <v>22</v>
      </c>
      <c r="C11" s="44">
        <v>366089556</v>
      </c>
      <c r="D11" s="44">
        <v>383926426</v>
      </c>
      <c r="E11" s="44">
        <v>266238077</v>
      </c>
      <c r="F11" s="44">
        <v>415535136</v>
      </c>
      <c r="G11" s="45">
        <v>431324508</v>
      </c>
      <c r="H11" s="46">
        <v>527748504</v>
      </c>
      <c r="I11" s="25">
        <f t="shared" si="0"/>
        <v>56.076523945145532</v>
      </c>
      <c r="J11" s="26">
        <f t="shared" si="1"/>
        <v>25.618117562150712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134276172</v>
      </c>
      <c r="D13" s="41">
        <v>134276172</v>
      </c>
      <c r="E13" s="41">
        <v>172128976</v>
      </c>
      <c r="F13" s="41">
        <v>139008852</v>
      </c>
      <c r="G13" s="42">
        <v>143525520</v>
      </c>
      <c r="H13" s="43">
        <v>150255900</v>
      </c>
      <c r="I13" s="22">
        <f t="shared" si="0"/>
        <v>-19.241457638137582</v>
      </c>
      <c r="J13" s="23">
        <f t="shared" si="1"/>
        <v>-4.4290617405019495</v>
      </c>
    </row>
    <row r="14" spans="1:11" x14ac:dyDescent="0.25">
      <c r="A14" s="3" t="s">
        <v>17</v>
      </c>
      <c r="B14" s="21" t="s">
        <v>25</v>
      </c>
      <c r="C14" s="41">
        <v>51094692</v>
      </c>
      <c r="D14" s="41">
        <v>140288000</v>
      </c>
      <c r="E14" s="41">
        <v>0</v>
      </c>
      <c r="F14" s="41">
        <v>102306996</v>
      </c>
      <c r="G14" s="42">
        <v>106911000</v>
      </c>
      <c r="H14" s="43">
        <v>109584000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95960316</v>
      </c>
      <c r="D16" s="41">
        <v>95960316</v>
      </c>
      <c r="E16" s="41">
        <v>95765189</v>
      </c>
      <c r="F16" s="41">
        <v>108147276</v>
      </c>
      <c r="G16" s="42">
        <v>113013900</v>
      </c>
      <c r="H16" s="43">
        <v>115839252</v>
      </c>
      <c r="I16" s="22">
        <f t="shared" si="0"/>
        <v>12.929632499341693</v>
      </c>
      <c r="J16" s="23">
        <f t="shared" si="1"/>
        <v>6.5489951114723777</v>
      </c>
    </row>
    <row r="17" spans="1:10" x14ac:dyDescent="0.25">
      <c r="A17" s="3" t="s">
        <v>17</v>
      </c>
      <c r="B17" s="21" t="s">
        <v>27</v>
      </c>
      <c r="C17" s="41">
        <v>179104848</v>
      </c>
      <c r="D17" s="41">
        <v>245423599</v>
      </c>
      <c r="E17" s="41">
        <v>189013917</v>
      </c>
      <c r="F17" s="41">
        <v>173290292</v>
      </c>
      <c r="G17" s="42">
        <v>180592264</v>
      </c>
      <c r="H17" s="43">
        <v>185621388</v>
      </c>
      <c r="I17" s="29">
        <f t="shared" si="0"/>
        <v>-8.3187657552221452</v>
      </c>
      <c r="J17" s="30">
        <f t="shared" si="1"/>
        <v>-0.60190115627939411</v>
      </c>
    </row>
    <row r="18" spans="1:10" x14ac:dyDescent="0.25">
      <c r="A18" s="3" t="s">
        <v>17</v>
      </c>
      <c r="B18" s="24" t="s">
        <v>28</v>
      </c>
      <c r="C18" s="44">
        <v>460436028</v>
      </c>
      <c r="D18" s="44">
        <v>615948087</v>
      </c>
      <c r="E18" s="44">
        <v>456908082</v>
      </c>
      <c r="F18" s="44">
        <v>522753416</v>
      </c>
      <c r="G18" s="45">
        <v>544042684</v>
      </c>
      <c r="H18" s="46">
        <v>561300540</v>
      </c>
      <c r="I18" s="25">
        <f t="shared" si="0"/>
        <v>14.411067913655341</v>
      </c>
      <c r="J18" s="26">
        <f t="shared" si="1"/>
        <v>7.0998526454344235</v>
      </c>
    </row>
    <row r="19" spans="1:10" ht="23.25" customHeight="1" x14ac:dyDescent="0.25">
      <c r="A19" s="31" t="s">
        <v>17</v>
      </c>
      <c r="B19" s="32" t="s">
        <v>29</v>
      </c>
      <c r="C19" s="50">
        <v>-94346472</v>
      </c>
      <c r="D19" s="50">
        <v>-232021661</v>
      </c>
      <c r="E19" s="50">
        <v>-190670005</v>
      </c>
      <c r="F19" s="51">
        <v>-107218280</v>
      </c>
      <c r="G19" s="52">
        <v>-112718176</v>
      </c>
      <c r="H19" s="53">
        <v>-33552036</v>
      </c>
      <c r="I19" s="33">
        <f t="shared" si="0"/>
        <v>-43.767620921812011</v>
      </c>
      <c r="J19" s="34">
        <f t="shared" si="1"/>
        <v>-43.962489439913469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2384996</v>
      </c>
      <c r="D23" s="41">
        <v>414998</v>
      </c>
      <c r="E23" s="41">
        <v>194741</v>
      </c>
      <c r="F23" s="41">
        <v>300000</v>
      </c>
      <c r="G23" s="42">
        <v>0</v>
      </c>
      <c r="H23" s="43">
        <v>0</v>
      </c>
      <c r="I23" s="36">
        <f t="shared" si="0"/>
        <v>54.050764862047544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55682689</v>
      </c>
      <c r="D24" s="41">
        <v>75651534</v>
      </c>
      <c r="E24" s="41">
        <v>60598104</v>
      </c>
      <c r="F24" s="41">
        <v>58817652</v>
      </c>
      <c r="G24" s="42">
        <v>93766008</v>
      </c>
      <c r="H24" s="43">
        <v>94457000</v>
      </c>
      <c r="I24" s="36">
        <f t="shared" si="0"/>
        <v>-2.9381315296597377</v>
      </c>
      <c r="J24" s="23">
        <f t="shared" si="1"/>
        <v>15.946694153824792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58067685</v>
      </c>
      <c r="D26" s="44">
        <v>76066532</v>
      </c>
      <c r="E26" s="44">
        <v>60792845</v>
      </c>
      <c r="F26" s="44">
        <v>59117652</v>
      </c>
      <c r="G26" s="45">
        <v>93766008</v>
      </c>
      <c r="H26" s="46">
        <v>94457000</v>
      </c>
      <c r="I26" s="25">
        <f t="shared" si="0"/>
        <v>-2.7555759234495492</v>
      </c>
      <c r="J26" s="26">
        <f t="shared" si="1"/>
        <v>15.822755619670147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28715700</v>
      </c>
      <c r="D28" s="41">
        <v>35827275</v>
      </c>
      <c r="E28" s="41">
        <v>21917420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9000000</v>
      </c>
      <c r="G29" s="42">
        <v>14764008</v>
      </c>
      <c r="H29" s="43">
        <v>10205000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4512405</v>
      </c>
      <c r="D31" s="41">
        <v>13390906</v>
      </c>
      <c r="E31" s="41">
        <v>7036245</v>
      </c>
      <c r="F31" s="41">
        <v>20000004</v>
      </c>
      <c r="G31" s="42">
        <v>39501000</v>
      </c>
      <c r="H31" s="43">
        <v>42126000</v>
      </c>
      <c r="I31" s="36">
        <f t="shared" si="0"/>
        <v>184.24257540776367</v>
      </c>
      <c r="J31" s="23">
        <f t="shared" si="1"/>
        <v>81.5807296024077</v>
      </c>
    </row>
    <row r="32" spans="1:10" x14ac:dyDescent="0.25">
      <c r="A32" s="9" t="s">
        <v>17</v>
      </c>
      <c r="B32" s="21" t="s">
        <v>34</v>
      </c>
      <c r="C32" s="41">
        <v>25039580</v>
      </c>
      <c r="D32" s="41">
        <v>26848351</v>
      </c>
      <c r="E32" s="41">
        <v>32643109</v>
      </c>
      <c r="F32" s="41">
        <v>30117648</v>
      </c>
      <c r="G32" s="42">
        <v>39501000</v>
      </c>
      <c r="H32" s="43">
        <v>42126000</v>
      </c>
      <c r="I32" s="36">
        <f t="shared" si="0"/>
        <v>-7.7365823212488749</v>
      </c>
      <c r="J32" s="23">
        <f t="shared" si="1"/>
        <v>8.8728444024618547</v>
      </c>
    </row>
    <row r="33" spans="1:11" ht="13" thickBot="1" x14ac:dyDescent="0.3">
      <c r="A33" s="9" t="s">
        <v>17</v>
      </c>
      <c r="B33" s="37" t="s">
        <v>41</v>
      </c>
      <c r="C33" s="57">
        <v>58267685</v>
      </c>
      <c r="D33" s="57">
        <v>76066532</v>
      </c>
      <c r="E33" s="57">
        <v>61596774</v>
      </c>
      <c r="F33" s="57">
        <v>59117652</v>
      </c>
      <c r="G33" s="58">
        <v>93766008</v>
      </c>
      <c r="H33" s="59">
        <v>94457000</v>
      </c>
      <c r="I33" s="38">
        <f t="shared" si="0"/>
        <v>-4.024759478475282</v>
      </c>
      <c r="J33" s="39">
        <f t="shared" si="1"/>
        <v>15.316661346133387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64571036</v>
      </c>
      <c r="D8" s="41">
        <v>65827879</v>
      </c>
      <c r="E8" s="41">
        <v>65826162</v>
      </c>
      <c r="F8" s="41">
        <v>68724315</v>
      </c>
      <c r="G8" s="42">
        <v>71816898</v>
      </c>
      <c r="H8" s="43">
        <v>73612321</v>
      </c>
      <c r="I8" s="22">
        <f>IF(($E8       =0),0,((($F8       /$E8       )-1)*100))</f>
        <v>4.402737318940142</v>
      </c>
      <c r="J8" s="23">
        <f>IF(($E8       =0),0,(((($H8       /$E8       )^(1/3))-1)*100))</f>
        <v>3.7968066175704696</v>
      </c>
    </row>
    <row r="9" spans="1:11" x14ac:dyDescent="0.25">
      <c r="A9" s="3" t="s">
        <v>17</v>
      </c>
      <c r="B9" s="21" t="s">
        <v>20</v>
      </c>
      <c r="C9" s="41">
        <v>154463069</v>
      </c>
      <c r="D9" s="41">
        <v>154618930</v>
      </c>
      <c r="E9" s="41">
        <v>150834712</v>
      </c>
      <c r="F9" s="41">
        <v>178611104</v>
      </c>
      <c r="G9" s="42">
        <v>186700509</v>
      </c>
      <c r="H9" s="43">
        <v>191368024</v>
      </c>
      <c r="I9" s="22">
        <f>IF(($E9       =0),0,((($F9       /$E9       )-1)*100))</f>
        <v>18.415119193518258</v>
      </c>
      <c r="J9" s="23">
        <f>IF(($E9       =0),0,(((($H9       /$E9       )^(1/3))-1)*100))</f>
        <v>8.2570091934452741</v>
      </c>
    </row>
    <row r="10" spans="1:11" x14ac:dyDescent="0.25">
      <c r="A10" s="3" t="s">
        <v>17</v>
      </c>
      <c r="B10" s="21" t="s">
        <v>21</v>
      </c>
      <c r="C10" s="41">
        <v>845728217</v>
      </c>
      <c r="D10" s="41">
        <v>777580304</v>
      </c>
      <c r="E10" s="41">
        <v>789242553</v>
      </c>
      <c r="F10" s="41">
        <v>815624815</v>
      </c>
      <c r="G10" s="42">
        <v>809124821</v>
      </c>
      <c r="H10" s="43">
        <v>856239095</v>
      </c>
      <c r="I10" s="22">
        <f t="shared" ref="I10:I33" si="0">IF(($E10      =0),0,((($F10      /$E10      )-1)*100))</f>
        <v>3.3427318255608629</v>
      </c>
      <c r="J10" s="23">
        <f t="shared" ref="J10:J33" si="1">IF(($E10      =0),0,(((($H10      /$E10      )^(1/3))-1)*100))</f>
        <v>2.7530811662858756</v>
      </c>
    </row>
    <row r="11" spans="1:11" x14ac:dyDescent="0.25">
      <c r="A11" s="9" t="s">
        <v>17</v>
      </c>
      <c r="B11" s="24" t="s">
        <v>22</v>
      </c>
      <c r="C11" s="44">
        <v>1064762322</v>
      </c>
      <c r="D11" s="44">
        <v>998027113</v>
      </c>
      <c r="E11" s="44">
        <v>1005903427</v>
      </c>
      <c r="F11" s="44">
        <v>1062960234</v>
      </c>
      <c r="G11" s="45">
        <v>1067642228</v>
      </c>
      <c r="H11" s="46">
        <v>1121219440</v>
      </c>
      <c r="I11" s="25">
        <f t="shared" si="0"/>
        <v>5.6721953090631994</v>
      </c>
      <c r="J11" s="26">
        <f t="shared" si="1"/>
        <v>3.6839284690066698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207836820</v>
      </c>
      <c r="D13" s="41">
        <v>210773149</v>
      </c>
      <c r="E13" s="41">
        <v>190257845</v>
      </c>
      <c r="F13" s="41">
        <v>219178660</v>
      </c>
      <c r="G13" s="42">
        <v>227170762</v>
      </c>
      <c r="H13" s="43">
        <v>234887331</v>
      </c>
      <c r="I13" s="22">
        <f t="shared" si="0"/>
        <v>15.20085282160113</v>
      </c>
      <c r="J13" s="23">
        <f t="shared" si="1"/>
        <v>7.2767661488262192</v>
      </c>
    </row>
    <row r="14" spans="1:11" x14ac:dyDescent="0.25">
      <c r="A14" s="3" t="s">
        <v>17</v>
      </c>
      <c r="B14" s="21" t="s">
        <v>25</v>
      </c>
      <c r="C14" s="41">
        <v>387451111</v>
      </c>
      <c r="D14" s="41">
        <v>255257239</v>
      </c>
      <c r="E14" s="41">
        <v>0</v>
      </c>
      <c r="F14" s="41">
        <v>336613460</v>
      </c>
      <c r="G14" s="42">
        <v>352639515</v>
      </c>
      <c r="H14" s="43">
        <v>362243703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616730630</v>
      </c>
      <c r="D17" s="41">
        <v>652780146</v>
      </c>
      <c r="E17" s="41">
        <v>570523691</v>
      </c>
      <c r="F17" s="41">
        <v>709796230</v>
      </c>
      <c r="G17" s="42">
        <v>589581355</v>
      </c>
      <c r="H17" s="43">
        <v>590572891</v>
      </c>
      <c r="I17" s="29">
        <f t="shared" si="0"/>
        <v>24.411350693585842</v>
      </c>
      <c r="J17" s="30">
        <f t="shared" si="1"/>
        <v>1.1579318004104611</v>
      </c>
    </row>
    <row r="18" spans="1:10" x14ac:dyDescent="0.25">
      <c r="A18" s="3" t="s">
        <v>17</v>
      </c>
      <c r="B18" s="24" t="s">
        <v>28</v>
      </c>
      <c r="C18" s="44">
        <v>1212018561</v>
      </c>
      <c r="D18" s="44">
        <v>1118810534</v>
      </c>
      <c r="E18" s="44">
        <v>760781536</v>
      </c>
      <c r="F18" s="44">
        <v>1265588350</v>
      </c>
      <c r="G18" s="45">
        <v>1169391632</v>
      </c>
      <c r="H18" s="46">
        <v>1187703925</v>
      </c>
      <c r="I18" s="25">
        <f t="shared" si="0"/>
        <v>66.353715240533901</v>
      </c>
      <c r="J18" s="26">
        <f t="shared" si="1"/>
        <v>16.006611816456349</v>
      </c>
    </row>
    <row r="19" spans="1:10" ht="23.25" customHeight="1" x14ac:dyDescent="0.25">
      <c r="A19" s="31" t="s">
        <v>17</v>
      </c>
      <c r="B19" s="32" t="s">
        <v>29</v>
      </c>
      <c r="C19" s="50">
        <v>-147256239</v>
      </c>
      <c r="D19" s="50">
        <v>-120783421</v>
      </c>
      <c r="E19" s="50">
        <v>245121891</v>
      </c>
      <c r="F19" s="51">
        <v>-202628116</v>
      </c>
      <c r="G19" s="52">
        <v>-101749404</v>
      </c>
      <c r="H19" s="53">
        <v>-66484485</v>
      </c>
      <c r="I19" s="33">
        <f t="shared" si="0"/>
        <v>-182.6642268356195</v>
      </c>
      <c r="J19" s="34">
        <f t="shared" si="1"/>
        <v>-164.731062688713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21946903</v>
      </c>
      <c r="D23" s="41">
        <v>19984705</v>
      </c>
      <c r="E23" s="41">
        <v>20156973</v>
      </c>
      <c r="F23" s="41">
        <v>32029705</v>
      </c>
      <c r="G23" s="42">
        <v>15784705</v>
      </c>
      <c r="H23" s="43">
        <v>15384705</v>
      </c>
      <c r="I23" s="36">
        <f t="shared" si="0"/>
        <v>58.901363810925389</v>
      </c>
      <c r="J23" s="23">
        <f t="shared" si="1"/>
        <v>-8.6122567244659276</v>
      </c>
    </row>
    <row r="24" spans="1:10" x14ac:dyDescent="0.25">
      <c r="A24" s="9" t="s">
        <v>17</v>
      </c>
      <c r="B24" s="21" t="s">
        <v>33</v>
      </c>
      <c r="C24" s="41">
        <v>216342750</v>
      </c>
      <c r="D24" s="41">
        <v>211374616</v>
      </c>
      <c r="E24" s="41">
        <v>184025429</v>
      </c>
      <c r="F24" s="41">
        <v>224170100</v>
      </c>
      <c r="G24" s="42">
        <v>231234000</v>
      </c>
      <c r="H24" s="43">
        <v>247619457</v>
      </c>
      <c r="I24" s="36">
        <f t="shared" si="0"/>
        <v>21.814741157321251</v>
      </c>
      <c r="J24" s="23">
        <f t="shared" si="1"/>
        <v>10.399975248403637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238289653</v>
      </c>
      <c r="D26" s="44">
        <v>231359321</v>
      </c>
      <c r="E26" s="44">
        <v>204182402</v>
      </c>
      <c r="F26" s="44">
        <v>256199805</v>
      </c>
      <c r="G26" s="45">
        <v>247018705</v>
      </c>
      <c r="H26" s="46">
        <v>263004162</v>
      </c>
      <c r="I26" s="25">
        <f t="shared" si="0"/>
        <v>25.475948216144495</v>
      </c>
      <c r="J26" s="26">
        <f t="shared" si="1"/>
        <v>8.8048123320556559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87292997</v>
      </c>
      <c r="D28" s="41">
        <v>93942581</v>
      </c>
      <c r="E28" s="41">
        <v>84576603</v>
      </c>
      <c r="F28" s="41">
        <v>114916705</v>
      </c>
      <c r="G28" s="42">
        <v>105216705</v>
      </c>
      <c r="H28" s="43">
        <v>87740705</v>
      </c>
      <c r="I28" s="36">
        <f t="shared" si="0"/>
        <v>35.872925754655817</v>
      </c>
      <c r="J28" s="23">
        <f t="shared" si="1"/>
        <v>1.2318003531982535</v>
      </c>
    </row>
    <row r="29" spans="1:10" x14ac:dyDescent="0.25">
      <c r="A29" s="9" t="s">
        <v>17</v>
      </c>
      <c r="B29" s="21" t="s">
        <v>38</v>
      </c>
      <c r="C29" s="41">
        <v>8000000</v>
      </c>
      <c r="D29" s="41">
        <v>8000000</v>
      </c>
      <c r="E29" s="41">
        <v>6081425</v>
      </c>
      <c r="F29" s="41">
        <v>5000000</v>
      </c>
      <c r="G29" s="42">
        <v>9000000</v>
      </c>
      <c r="H29" s="43">
        <v>5000000</v>
      </c>
      <c r="I29" s="36">
        <f t="shared" si="0"/>
        <v>-17.782427638259122</v>
      </c>
      <c r="J29" s="23">
        <f t="shared" si="1"/>
        <v>-6.3182741170423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68520811</v>
      </c>
      <c r="D31" s="41">
        <v>49054167</v>
      </c>
      <c r="E31" s="41">
        <v>41784476</v>
      </c>
      <c r="F31" s="41">
        <v>58744100</v>
      </c>
      <c r="G31" s="42">
        <v>68362172</v>
      </c>
      <c r="H31" s="43">
        <v>74500000</v>
      </c>
      <c r="I31" s="36">
        <f t="shared" si="0"/>
        <v>40.588337161389788</v>
      </c>
      <c r="J31" s="23">
        <f t="shared" si="1"/>
        <v>21.258940937148129</v>
      </c>
    </row>
    <row r="32" spans="1:10" x14ac:dyDescent="0.25">
      <c r="A32" s="9" t="s">
        <v>17</v>
      </c>
      <c r="B32" s="21" t="s">
        <v>34</v>
      </c>
      <c r="C32" s="41">
        <v>74475845</v>
      </c>
      <c r="D32" s="41">
        <v>80362573</v>
      </c>
      <c r="E32" s="41">
        <v>71743368</v>
      </c>
      <c r="F32" s="41">
        <v>77539000</v>
      </c>
      <c r="G32" s="42">
        <v>64439828</v>
      </c>
      <c r="H32" s="43">
        <v>95763457</v>
      </c>
      <c r="I32" s="36">
        <f t="shared" si="0"/>
        <v>8.0782825807676151</v>
      </c>
      <c r="J32" s="23">
        <f t="shared" si="1"/>
        <v>10.104740631255748</v>
      </c>
    </row>
    <row r="33" spans="1:11" ht="13" thickBot="1" x14ac:dyDescent="0.3">
      <c r="A33" s="9" t="s">
        <v>17</v>
      </c>
      <c r="B33" s="37" t="s">
        <v>41</v>
      </c>
      <c r="C33" s="57">
        <v>238289653</v>
      </c>
      <c r="D33" s="57">
        <v>231359321</v>
      </c>
      <c r="E33" s="57">
        <v>204185872</v>
      </c>
      <c r="F33" s="57">
        <v>256199805</v>
      </c>
      <c r="G33" s="58">
        <v>247018705</v>
      </c>
      <c r="H33" s="59">
        <v>263004162</v>
      </c>
      <c r="I33" s="38">
        <f t="shared" si="0"/>
        <v>25.473815837757876</v>
      </c>
      <c r="J33" s="39">
        <f t="shared" si="1"/>
        <v>8.8041959739732611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209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66024156</v>
      </c>
      <c r="D8" s="41">
        <v>65314718</v>
      </c>
      <c r="E8" s="41">
        <v>55948466</v>
      </c>
      <c r="F8" s="41">
        <v>73853181</v>
      </c>
      <c r="G8" s="42">
        <v>77176575</v>
      </c>
      <c r="H8" s="43">
        <v>79105992</v>
      </c>
      <c r="I8" s="22">
        <f>IF(($E8       =0),0,((($F8       /$E8       )-1)*100))</f>
        <v>32.002155340595031</v>
      </c>
      <c r="J8" s="23">
        <f>IF(($E8       =0),0,(((($H8       /$E8       )^(1/3))-1)*100))</f>
        <v>12.238124023351604</v>
      </c>
    </row>
    <row r="9" spans="1:11" x14ac:dyDescent="0.25">
      <c r="A9" s="3" t="s">
        <v>17</v>
      </c>
      <c r="B9" s="21" t="s">
        <v>20</v>
      </c>
      <c r="C9" s="41">
        <v>116134680</v>
      </c>
      <c r="D9" s="41">
        <v>114175680</v>
      </c>
      <c r="E9" s="41">
        <v>115074852</v>
      </c>
      <c r="F9" s="41">
        <v>117764071</v>
      </c>
      <c r="G9" s="42">
        <v>123063447</v>
      </c>
      <c r="H9" s="43">
        <v>126140022</v>
      </c>
      <c r="I9" s="22">
        <f>IF(($E9       =0),0,((($F9       /$E9       )-1)*100))</f>
        <v>2.3369302269448111</v>
      </c>
      <c r="J9" s="23">
        <f>IF(($E9       =0),0,(((($H9       /$E9       )^(1/3))-1)*100))</f>
        <v>3.1076350767375693</v>
      </c>
    </row>
    <row r="10" spans="1:11" x14ac:dyDescent="0.25">
      <c r="A10" s="3" t="s">
        <v>17</v>
      </c>
      <c r="B10" s="21" t="s">
        <v>21</v>
      </c>
      <c r="C10" s="41">
        <v>623295425</v>
      </c>
      <c r="D10" s="41">
        <v>625963863</v>
      </c>
      <c r="E10" s="41">
        <v>624302004</v>
      </c>
      <c r="F10" s="41">
        <v>644445216</v>
      </c>
      <c r="G10" s="42">
        <v>646816186</v>
      </c>
      <c r="H10" s="43">
        <v>673972163</v>
      </c>
      <c r="I10" s="22">
        <f t="shared" ref="I10:I33" si="0">IF(($E10      =0),0,((($F10      /$E10      )-1)*100))</f>
        <v>3.2265172738417114</v>
      </c>
      <c r="J10" s="23">
        <f t="shared" ref="J10:J33" si="1">IF(($E10      =0),0,(((($H10      /$E10      )^(1/3))-1)*100))</f>
        <v>2.5846568580052187</v>
      </c>
    </row>
    <row r="11" spans="1:11" x14ac:dyDescent="0.25">
      <c r="A11" s="9" t="s">
        <v>17</v>
      </c>
      <c r="B11" s="24" t="s">
        <v>22</v>
      </c>
      <c r="C11" s="44">
        <v>805454261</v>
      </c>
      <c r="D11" s="44">
        <v>805454261</v>
      </c>
      <c r="E11" s="44">
        <v>795325322</v>
      </c>
      <c r="F11" s="44">
        <v>836062468</v>
      </c>
      <c r="G11" s="45">
        <v>847056208</v>
      </c>
      <c r="H11" s="46">
        <v>879218177</v>
      </c>
      <c r="I11" s="25">
        <f t="shared" si="0"/>
        <v>5.1220733042371291</v>
      </c>
      <c r="J11" s="26">
        <f t="shared" si="1"/>
        <v>3.3992247814022436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280153438</v>
      </c>
      <c r="D13" s="41">
        <v>280153440</v>
      </c>
      <c r="E13" s="41">
        <v>246697647</v>
      </c>
      <c r="F13" s="41">
        <v>299764135</v>
      </c>
      <c r="G13" s="42">
        <v>313253548</v>
      </c>
      <c r="H13" s="43">
        <v>321084840</v>
      </c>
      <c r="I13" s="22">
        <f t="shared" si="0"/>
        <v>21.510739419415703</v>
      </c>
      <c r="J13" s="23">
        <f t="shared" si="1"/>
        <v>9.1821388785675584</v>
      </c>
    </row>
    <row r="14" spans="1:11" x14ac:dyDescent="0.25">
      <c r="A14" s="3" t="s">
        <v>17</v>
      </c>
      <c r="B14" s="21" t="s">
        <v>25</v>
      </c>
      <c r="C14" s="41">
        <v>120297764</v>
      </c>
      <c r="D14" s="41">
        <v>120297764</v>
      </c>
      <c r="E14" s="41">
        <v>0</v>
      </c>
      <c r="F14" s="41">
        <v>120297765</v>
      </c>
      <c r="G14" s="42">
        <v>125711163</v>
      </c>
      <c r="H14" s="43">
        <v>128853942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183805</v>
      </c>
      <c r="F16" s="41">
        <v>0</v>
      </c>
      <c r="G16" s="42">
        <v>0</v>
      </c>
      <c r="H16" s="43">
        <v>0</v>
      </c>
      <c r="I16" s="22">
        <f t="shared" si="0"/>
        <v>-100</v>
      </c>
      <c r="J16" s="23">
        <f t="shared" si="1"/>
        <v>-100</v>
      </c>
    </row>
    <row r="17" spans="1:10" x14ac:dyDescent="0.25">
      <c r="A17" s="3" t="s">
        <v>17</v>
      </c>
      <c r="B17" s="21" t="s">
        <v>27</v>
      </c>
      <c r="C17" s="41">
        <v>411438904</v>
      </c>
      <c r="D17" s="41">
        <v>412092025</v>
      </c>
      <c r="E17" s="41">
        <v>379512640</v>
      </c>
      <c r="F17" s="41">
        <v>412905212</v>
      </c>
      <c r="G17" s="42">
        <v>416023128</v>
      </c>
      <c r="H17" s="43">
        <v>426423714</v>
      </c>
      <c r="I17" s="29">
        <f t="shared" si="0"/>
        <v>8.7988036445900697</v>
      </c>
      <c r="J17" s="30">
        <f t="shared" si="1"/>
        <v>3.961299893896375</v>
      </c>
    </row>
    <row r="18" spans="1:10" x14ac:dyDescent="0.25">
      <c r="A18" s="3" t="s">
        <v>17</v>
      </c>
      <c r="B18" s="24" t="s">
        <v>28</v>
      </c>
      <c r="C18" s="44">
        <v>811890106</v>
      </c>
      <c r="D18" s="44">
        <v>812543229</v>
      </c>
      <c r="E18" s="44">
        <v>626394092</v>
      </c>
      <c r="F18" s="44">
        <v>832967112</v>
      </c>
      <c r="G18" s="45">
        <v>854987839</v>
      </c>
      <c r="H18" s="46">
        <v>876362496</v>
      </c>
      <c r="I18" s="25">
        <f t="shared" si="0"/>
        <v>32.978123937988869</v>
      </c>
      <c r="J18" s="26">
        <f t="shared" si="1"/>
        <v>11.843833311205444</v>
      </c>
    </row>
    <row r="19" spans="1:10" ht="23.25" customHeight="1" x14ac:dyDescent="0.25">
      <c r="A19" s="31" t="s">
        <v>17</v>
      </c>
      <c r="B19" s="32" t="s">
        <v>29</v>
      </c>
      <c r="C19" s="50">
        <v>-6435845</v>
      </c>
      <c r="D19" s="50">
        <v>-7088968</v>
      </c>
      <c r="E19" s="50">
        <v>168931230</v>
      </c>
      <c r="F19" s="51">
        <v>3095356</v>
      </c>
      <c r="G19" s="52">
        <v>-7931631</v>
      </c>
      <c r="H19" s="53">
        <v>2855681</v>
      </c>
      <c r="I19" s="33">
        <f t="shared" si="0"/>
        <v>-98.167682790209952</v>
      </c>
      <c r="J19" s="34">
        <f t="shared" si="1"/>
        <v>-74.335473904485255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500000</v>
      </c>
      <c r="D23" s="41">
        <v>2500000</v>
      </c>
      <c r="E23" s="41">
        <v>491000</v>
      </c>
      <c r="F23" s="41">
        <v>2500000</v>
      </c>
      <c r="G23" s="42">
        <v>0</v>
      </c>
      <c r="H23" s="43">
        <v>0</v>
      </c>
      <c r="I23" s="36">
        <f t="shared" si="0"/>
        <v>409.16496945010181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139415550</v>
      </c>
      <c r="D24" s="41">
        <v>139415550</v>
      </c>
      <c r="E24" s="41">
        <v>121652982</v>
      </c>
      <c r="F24" s="41">
        <v>152776149</v>
      </c>
      <c r="G24" s="42">
        <v>105000004</v>
      </c>
      <c r="H24" s="43">
        <v>60000000</v>
      </c>
      <c r="I24" s="36">
        <f t="shared" si="0"/>
        <v>25.583562760508414</v>
      </c>
      <c r="J24" s="23">
        <f t="shared" si="1"/>
        <v>-20.991072998385729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139915550</v>
      </c>
      <c r="D26" s="44">
        <v>141915550</v>
      </c>
      <c r="E26" s="44">
        <v>122143982</v>
      </c>
      <c r="F26" s="44">
        <v>155276149</v>
      </c>
      <c r="G26" s="45">
        <v>105000004</v>
      </c>
      <c r="H26" s="46">
        <v>60000000</v>
      </c>
      <c r="I26" s="25">
        <f t="shared" si="0"/>
        <v>27.125500951819316</v>
      </c>
      <c r="J26" s="26">
        <f t="shared" si="1"/>
        <v>-21.097083080538592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46748513</v>
      </c>
      <c r="D28" s="41">
        <v>46484280</v>
      </c>
      <c r="E28" s="41">
        <v>39831263</v>
      </c>
      <c r="F28" s="41">
        <v>55387783</v>
      </c>
      <c r="G28" s="42">
        <v>47000004</v>
      </c>
      <c r="H28" s="43">
        <v>33000000</v>
      </c>
      <c r="I28" s="36">
        <f t="shared" si="0"/>
        <v>39.056055038977803</v>
      </c>
      <c r="J28" s="23">
        <f t="shared" si="1"/>
        <v>-6.0788746834502527</v>
      </c>
    </row>
    <row r="29" spans="1:10" x14ac:dyDescent="0.25">
      <c r="A29" s="9" t="s">
        <v>17</v>
      </c>
      <c r="B29" s="21" t="s">
        <v>38</v>
      </c>
      <c r="C29" s="41">
        <v>1391000</v>
      </c>
      <c r="D29" s="41">
        <v>1391000</v>
      </c>
      <c r="E29" s="41">
        <v>2035353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33000000</v>
      </c>
      <c r="D31" s="41">
        <v>34934933</v>
      </c>
      <c r="E31" s="41">
        <v>28272412</v>
      </c>
      <c r="F31" s="41">
        <v>45000000</v>
      </c>
      <c r="G31" s="42">
        <v>0</v>
      </c>
      <c r="H31" s="43">
        <v>0</v>
      </c>
      <c r="I31" s="36">
        <f t="shared" si="0"/>
        <v>59.165762015635593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58776037</v>
      </c>
      <c r="D32" s="41">
        <v>59105337</v>
      </c>
      <c r="E32" s="41">
        <v>52004954</v>
      </c>
      <c r="F32" s="41">
        <v>54888366</v>
      </c>
      <c r="G32" s="42">
        <v>58000000</v>
      </c>
      <c r="H32" s="43">
        <v>27000000</v>
      </c>
      <c r="I32" s="36">
        <f t="shared" si="0"/>
        <v>5.5444948571630404</v>
      </c>
      <c r="J32" s="23">
        <f t="shared" si="1"/>
        <v>-19.627708778835895</v>
      </c>
    </row>
    <row r="33" spans="1:11" ht="13" thickBot="1" x14ac:dyDescent="0.3">
      <c r="A33" s="9" t="s">
        <v>17</v>
      </c>
      <c r="B33" s="37" t="s">
        <v>41</v>
      </c>
      <c r="C33" s="57">
        <v>139915550</v>
      </c>
      <c r="D33" s="57">
        <v>141915550</v>
      </c>
      <c r="E33" s="57">
        <v>122143982</v>
      </c>
      <c r="F33" s="57">
        <v>155276149</v>
      </c>
      <c r="G33" s="58">
        <v>105000004</v>
      </c>
      <c r="H33" s="59">
        <v>60000000</v>
      </c>
      <c r="I33" s="38">
        <f t="shared" si="0"/>
        <v>27.125500951819316</v>
      </c>
      <c r="J33" s="39">
        <f t="shared" si="1"/>
        <v>-21.097083080538592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124474896</v>
      </c>
      <c r="D8" s="41">
        <v>124474896</v>
      </c>
      <c r="E8" s="41">
        <v>109813940</v>
      </c>
      <c r="F8" s="41">
        <v>74568866</v>
      </c>
      <c r="G8" s="42">
        <v>77999033</v>
      </c>
      <c r="H8" s="43">
        <v>81438992</v>
      </c>
      <c r="I8" s="22">
        <f>IF(($E8       =0),0,((($F8       /$E8       )-1)*100))</f>
        <v>-32.095264043890971</v>
      </c>
      <c r="J8" s="23">
        <f>IF(($E8       =0),0,(((($H8       /$E8       )^(1/3))-1)*100))</f>
        <v>-9.4840795822775608</v>
      </c>
    </row>
    <row r="9" spans="1:11" x14ac:dyDescent="0.25">
      <c r="A9" s="3" t="s">
        <v>17</v>
      </c>
      <c r="B9" s="21" t="s">
        <v>20</v>
      </c>
      <c r="C9" s="41">
        <v>149686388</v>
      </c>
      <c r="D9" s="41">
        <v>115604955</v>
      </c>
      <c r="E9" s="41">
        <v>135919026</v>
      </c>
      <c r="F9" s="41">
        <v>127050884</v>
      </c>
      <c r="G9" s="42">
        <v>137739655</v>
      </c>
      <c r="H9" s="43">
        <v>149365115</v>
      </c>
      <c r="I9" s="22">
        <f>IF(($E9       =0),0,((($F9       /$E9       )-1)*100))</f>
        <v>-6.5245773612297668</v>
      </c>
      <c r="J9" s="23">
        <f>IF(($E9       =0),0,(((($H9       /$E9       )^(1/3))-1)*100))</f>
        <v>3.1944422182947019</v>
      </c>
    </row>
    <row r="10" spans="1:11" x14ac:dyDescent="0.25">
      <c r="A10" s="3" t="s">
        <v>17</v>
      </c>
      <c r="B10" s="21" t="s">
        <v>21</v>
      </c>
      <c r="C10" s="41">
        <v>316290724</v>
      </c>
      <c r="D10" s="41">
        <v>361699957</v>
      </c>
      <c r="E10" s="41">
        <v>317496580</v>
      </c>
      <c r="F10" s="41">
        <v>310046897</v>
      </c>
      <c r="G10" s="42">
        <v>307298510</v>
      </c>
      <c r="H10" s="43">
        <v>318339574</v>
      </c>
      <c r="I10" s="22">
        <f t="shared" ref="I10:I33" si="0">IF(($E10      =0),0,((($F10      /$E10      )-1)*100))</f>
        <v>-2.3463821248090322</v>
      </c>
      <c r="J10" s="23">
        <f t="shared" ref="J10:J33" si="1">IF(($E10      =0),0,(((($H10      /$E10      )^(1/3))-1)*100))</f>
        <v>8.842604572096846E-2</v>
      </c>
    </row>
    <row r="11" spans="1:11" x14ac:dyDescent="0.25">
      <c r="A11" s="9" t="s">
        <v>17</v>
      </c>
      <c r="B11" s="24" t="s">
        <v>22</v>
      </c>
      <c r="C11" s="44">
        <v>590452008</v>
      </c>
      <c r="D11" s="44">
        <v>601779808</v>
      </c>
      <c r="E11" s="44">
        <v>563229546</v>
      </c>
      <c r="F11" s="44">
        <v>511666647</v>
      </c>
      <c r="G11" s="45">
        <v>523037198</v>
      </c>
      <c r="H11" s="46">
        <v>549143681</v>
      </c>
      <c r="I11" s="25">
        <f t="shared" si="0"/>
        <v>-9.1548640099218037</v>
      </c>
      <c r="J11" s="26">
        <f t="shared" si="1"/>
        <v>-0.84068442138021116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218773409</v>
      </c>
      <c r="D13" s="41">
        <v>218843409</v>
      </c>
      <c r="E13" s="41">
        <v>214188265</v>
      </c>
      <c r="F13" s="41">
        <v>229913999</v>
      </c>
      <c r="G13" s="42">
        <v>242086482</v>
      </c>
      <c r="H13" s="43">
        <v>255696378</v>
      </c>
      <c r="I13" s="22">
        <f t="shared" si="0"/>
        <v>7.3420147457658347</v>
      </c>
      <c r="J13" s="23">
        <f t="shared" si="1"/>
        <v>6.0823099010893333</v>
      </c>
    </row>
    <row r="14" spans="1:11" x14ac:dyDescent="0.25">
      <c r="A14" s="3" t="s">
        <v>17</v>
      </c>
      <c r="B14" s="21" t="s">
        <v>25</v>
      </c>
      <c r="C14" s="41">
        <v>82248384</v>
      </c>
      <c r="D14" s="41">
        <v>82248384</v>
      </c>
      <c r="E14" s="41">
        <v>0</v>
      </c>
      <c r="F14" s="41">
        <v>50404938</v>
      </c>
      <c r="G14" s="42">
        <v>43147738</v>
      </c>
      <c r="H14" s="43">
        <v>34620617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107956785</v>
      </c>
      <c r="D16" s="41">
        <v>100956785</v>
      </c>
      <c r="E16" s="41">
        <v>94796385</v>
      </c>
      <c r="F16" s="41">
        <v>97726168</v>
      </c>
      <c r="G16" s="42">
        <v>108788771</v>
      </c>
      <c r="H16" s="43">
        <v>121103659</v>
      </c>
      <c r="I16" s="22">
        <f t="shared" si="0"/>
        <v>3.0906062504387766</v>
      </c>
      <c r="J16" s="23">
        <f t="shared" si="1"/>
        <v>8.5063520725498165</v>
      </c>
    </row>
    <row r="17" spans="1:10" x14ac:dyDescent="0.25">
      <c r="A17" s="3" t="s">
        <v>17</v>
      </c>
      <c r="B17" s="21" t="s">
        <v>27</v>
      </c>
      <c r="C17" s="41">
        <v>160211903</v>
      </c>
      <c r="D17" s="41">
        <v>143337192</v>
      </c>
      <c r="E17" s="41">
        <v>306932650</v>
      </c>
      <c r="F17" s="41">
        <v>124974406</v>
      </c>
      <c r="G17" s="42">
        <v>128594745</v>
      </c>
      <c r="H17" s="43">
        <v>133721788</v>
      </c>
      <c r="I17" s="29">
        <f t="shared" si="0"/>
        <v>-59.282791843748143</v>
      </c>
      <c r="J17" s="30">
        <f t="shared" si="1"/>
        <v>-24.191187224998533</v>
      </c>
    </row>
    <row r="18" spans="1:10" x14ac:dyDescent="0.25">
      <c r="A18" s="3" t="s">
        <v>17</v>
      </c>
      <c r="B18" s="24" t="s">
        <v>28</v>
      </c>
      <c r="C18" s="44">
        <v>569190481</v>
      </c>
      <c r="D18" s="44">
        <v>545385770</v>
      </c>
      <c r="E18" s="44">
        <v>615917300</v>
      </c>
      <c r="F18" s="44">
        <v>503019511</v>
      </c>
      <c r="G18" s="45">
        <v>522617736</v>
      </c>
      <c r="H18" s="46">
        <v>545142442</v>
      </c>
      <c r="I18" s="25">
        <f t="shared" si="0"/>
        <v>-18.330024014587675</v>
      </c>
      <c r="J18" s="26">
        <f t="shared" si="1"/>
        <v>-3.9871862082965226</v>
      </c>
    </row>
    <row r="19" spans="1:10" ht="23.25" customHeight="1" x14ac:dyDescent="0.25">
      <c r="A19" s="31" t="s">
        <v>17</v>
      </c>
      <c r="B19" s="32" t="s">
        <v>29</v>
      </c>
      <c r="C19" s="50">
        <v>21261527</v>
      </c>
      <c r="D19" s="50">
        <v>56394038</v>
      </c>
      <c r="E19" s="50">
        <v>-52687754</v>
      </c>
      <c r="F19" s="51">
        <v>8647136</v>
      </c>
      <c r="G19" s="52">
        <v>419462</v>
      </c>
      <c r="H19" s="53">
        <v>4001239</v>
      </c>
      <c r="I19" s="33">
        <f t="shared" si="0"/>
        <v>-116.4120414014991</v>
      </c>
      <c r="J19" s="34">
        <f t="shared" si="1"/>
        <v>-142.34754802291189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5130435</v>
      </c>
      <c r="D23" s="41">
        <v>6730435</v>
      </c>
      <c r="E23" s="41">
        <v>1330892</v>
      </c>
      <c r="F23" s="41">
        <v>8582610</v>
      </c>
      <c r="G23" s="42">
        <v>1885780</v>
      </c>
      <c r="H23" s="43">
        <v>1970345</v>
      </c>
      <c r="I23" s="36">
        <f t="shared" si="0"/>
        <v>544.8765189061171</v>
      </c>
      <c r="J23" s="23">
        <f t="shared" si="1"/>
        <v>13.972433306734121</v>
      </c>
    </row>
    <row r="24" spans="1:10" x14ac:dyDescent="0.25">
      <c r="A24" s="9" t="s">
        <v>17</v>
      </c>
      <c r="B24" s="21" t="s">
        <v>33</v>
      </c>
      <c r="C24" s="41">
        <v>42395899</v>
      </c>
      <c r="D24" s="41">
        <v>66339376</v>
      </c>
      <c r="E24" s="41">
        <v>57599208</v>
      </c>
      <c r="F24" s="41">
        <v>63572307</v>
      </c>
      <c r="G24" s="42">
        <v>43025914</v>
      </c>
      <c r="H24" s="43">
        <v>45195635</v>
      </c>
      <c r="I24" s="36">
        <f t="shared" si="0"/>
        <v>10.370106130625967</v>
      </c>
      <c r="J24" s="23">
        <f t="shared" si="1"/>
        <v>-7.7655150537194517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47526334</v>
      </c>
      <c r="D26" s="44">
        <v>73069811</v>
      </c>
      <c r="E26" s="44">
        <v>58930100</v>
      </c>
      <c r="F26" s="44">
        <v>72154917</v>
      </c>
      <c r="G26" s="45">
        <v>44911694</v>
      </c>
      <c r="H26" s="46">
        <v>47165980</v>
      </c>
      <c r="I26" s="25">
        <f t="shared" si="0"/>
        <v>22.441531577241513</v>
      </c>
      <c r="J26" s="26">
        <f t="shared" si="1"/>
        <v>-7.1538510658819776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2889566</v>
      </c>
      <c r="D29" s="41">
        <v>2889566</v>
      </c>
      <c r="E29" s="41">
        <v>2839062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27767204</v>
      </c>
      <c r="D31" s="41">
        <v>51606333</v>
      </c>
      <c r="E31" s="41">
        <v>44909938</v>
      </c>
      <c r="F31" s="41">
        <v>63572307</v>
      </c>
      <c r="G31" s="42">
        <v>43025914</v>
      </c>
      <c r="H31" s="43">
        <v>45195635</v>
      </c>
      <c r="I31" s="36">
        <f t="shared" si="0"/>
        <v>41.555098561926314</v>
      </c>
      <c r="J31" s="23">
        <f t="shared" si="1"/>
        <v>0.21160372597894828</v>
      </c>
    </row>
    <row r="32" spans="1:10" x14ac:dyDescent="0.25">
      <c r="A32" s="9" t="s">
        <v>17</v>
      </c>
      <c r="B32" s="21" t="s">
        <v>34</v>
      </c>
      <c r="C32" s="41">
        <v>16869564</v>
      </c>
      <c r="D32" s="41">
        <v>20313042</v>
      </c>
      <c r="E32" s="41">
        <v>11248450</v>
      </c>
      <c r="F32" s="41">
        <v>9052176</v>
      </c>
      <c r="G32" s="42">
        <v>2381928</v>
      </c>
      <c r="H32" s="43">
        <v>2489686</v>
      </c>
      <c r="I32" s="36">
        <f t="shared" si="0"/>
        <v>-19.525125683983124</v>
      </c>
      <c r="J32" s="23">
        <f t="shared" si="1"/>
        <v>-39.50994700399216</v>
      </c>
    </row>
    <row r="33" spans="1:11" ht="13" thickBot="1" x14ac:dyDescent="0.3">
      <c r="A33" s="9" t="s">
        <v>17</v>
      </c>
      <c r="B33" s="37" t="s">
        <v>41</v>
      </c>
      <c r="C33" s="57">
        <v>47526334</v>
      </c>
      <c r="D33" s="57">
        <v>74808941</v>
      </c>
      <c r="E33" s="57">
        <v>58997450</v>
      </c>
      <c r="F33" s="57">
        <v>72624483</v>
      </c>
      <c r="G33" s="58">
        <v>45407842</v>
      </c>
      <c r="H33" s="59">
        <v>47685321</v>
      </c>
      <c r="I33" s="38">
        <f t="shared" si="0"/>
        <v>23.097664390579588</v>
      </c>
      <c r="J33" s="39">
        <f t="shared" si="1"/>
        <v>-6.8497932417447283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591463856</v>
      </c>
      <c r="D10" s="41">
        <v>1035055491</v>
      </c>
      <c r="E10" s="41">
        <v>610290972</v>
      </c>
      <c r="F10" s="41">
        <v>763216677</v>
      </c>
      <c r="G10" s="42">
        <v>686757341</v>
      </c>
      <c r="H10" s="43">
        <v>707863054</v>
      </c>
      <c r="I10" s="22">
        <f t="shared" ref="I10:I33" si="0">IF(($E10      =0),0,((($F10      /$E10      )-1)*100))</f>
        <v>25.057835035449294</v>
      </c>
      <c r="J10" s="23">
        <f t="shared" ref="J10:J33" si="1">IF(($E10      =0),0,(((($H10      /$E10      )^(1/3))-1)*100))</f>
        <v>5.0680728789577856</v>
      </c>
    </row>
    <row r="11" spans="1:11" x14ac:dyDescent="0.25">
      <c r="A11" s="9" t="s">
        <v>17</v>
      </c>
      <c r="B11" s="24" t="s">
        <v>22</v>
      </c>
      <c r="C11" s="44">
        <v>591463856</v>
      </c>
      <c r="D11" s="44">
        <v>1035055491</v>
      </c>
      <c r="E11" s="44">
        <v>610290972</v>
      </c>
      <c r="F11" s="44">
        <v>763216677</v>
      </c>
      <c r="G11" s="45">
        <v>686757341</v>
      </c>
      <c r="H11" s="46">
        <v>707863054</v>
      </c>
      <c r="I11" s="25">
        <f t="shared" si="0"/>
        <v>25.057835035449294</v>
      </c>
      <c r="J11" s="26">
        <f t="shared" si="1"/>
        <v>5.0680728789577856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219703338</v>
      </c>
      <c r="D13" s="41">
        <v>219703338</v>
      </c>
      <c r="E13" s="41">
        <v>186918183</v>
      </c>
      <c r="F13" s="41">
        <v>220877276</v>
      </c>
      <c r="G13" s="42">
        <v>224877708</v>
      </c>
      <c r="H13" s="43">
        <v>239494766</v>
      </c>
      <c r="I13" s="22">
        <f t="shared" si="0"/>
        <v>18.167891670549775</v>
      </c>
      <c r="J13" s="23">
        <f t="shared" si="1"/>
        <v>8.6129205907523598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563558400</v>
      </c>
      <c r="D17" s="41">
        <v>1006982292</v>
      </c>
      <c r="E17" s="41">
        <v>662438784</v>
      </c>
      <c r="F17" s="41">
        <v>562075655</v>
      </c>
      <c r="G17" s="42">
        <v>402251260</v>
      </c>
      <c r="H17" s="43">
        <v>417427177</v>
      </c>
      <c r="I17" s="29">
        <f t="shared" si="0"/>
        <v>-15.150551480995411</v>
      </c>
      <c r="J17" s="30">
        <f t="shared" si="1"/>
        <v>-14.26759836785787</v>
      </c>
    </row>
    <row r="18" spans="1:10" x14ac:dyDescent="0.25">
      <c r="A18" s="3" t="s">
        <v>17</v>
      </c>
      <c r="B18" s="24" t="s">
        <v>28</v>
      </c>
      <c r="C18" s="44">
        <v>783261738</v>
      </c>
      <c r="D18" s="44">
        <v>1226685630</v>
      </c>
      <c r="E18" s="44">
        <v>849356967</v>
      </c>
      <c r="F18" s="44">
        <v>782952931</v>
      </c>
      <c r="G18" s="45">
        <v>627128968</v>
      </c>
      <c r="H18" s="46">
        <v>656921943</v>
      </c>
      <c r="I18" s="25">
        <f t="shared" si="0"/>
        <v>-7.8181540365230173</v>
      </c>
      <c r="J18" s="26">
        <f t="shared" si="1"/>
        <v>-8.2073646803422111</v>
      </c>
    </row>
    <row r="19" spans="1:10" ht="23.25" customHeight="1" x14ac:dyDescent="0.25">
      <c r="A19" s="31" t="s">
        <v>17</v>
      </c>
      <c r="B19" s="32" t="s">
        <v>29</v>
      </c>
      <c r="C19" s="50">
        <v>-191797882</v>
      </c>
      <c r="D19" s="50">
        <v>-191630139</v>
      </c>
      <c r="E19" s="50">
        <v>-239065995</v>
      </c>
      <c r="F19" s="51">
        <v>-19736254</v>
      </c>
      <c r="G19" s="52">
        <v>59628373</v>
      </c>
      <c r="H19" s="53">
        <v>50941111</v>
      </c>
      <c r="I19" s="33">
        <f t="shared" si="0"/>
        <v>-91.744432745443376</v>
      </c>
      <c r="J19" s="34">
        <f t="shared" si="1"/>
        <v>-159.72876506506771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53120000</v>
      </c>
      <c r="D23" s="41">
        <v>84221521</v>
      </c>
      <c r="E23" s="41">
        <v>59108177</v>
      </c>
      <c r="F23" s="41">
        <v>40657500</v>
      </c>
      <c r="G23" s="42">
        <v>3857500</v>
      </c>
      <c r="H23" s="43">
        <v>1450000</v>
      </c>
      <c r="I23" s="36">
        <f t="shared" si="0"/>
        <v>-31.215100746551528</v>
      </c>
      <c r="J23" s="23">
        <f t="shared" si="1"/>
        <v>-70.943711050350956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53120000</v>
      </c>
      <c r="D26" s="44">
        <v>84221521</v>
      </c>
      <c r="E26" s="44">
        <v>59108177</v>
      </c>
      <c r="F26" s="44">
        <v>40657500</v>
      </c>
      <c r="G26" s="45">
        <v>3857500</v>
      </c>
      <c r="H26" s="46">
        <v>1450000</v>
      </c>
      <c r="I26" s="25">
        <f t="shared" si="0"/>
        <v>-31.215100746551528</v>
      </c>
      <c r="J26" s="26">
        <f t="shared" si="1"/>
        <v>-70.943711050350956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4500000</v>
      </c>
      <c r="D28" s="41">
        <v>9611816</v>
      </c>
      <c r="E28" s="41">
        <v>8707381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48620000</v>
      </c>
      <c r="D32" s="41">
        <v>74609705</v>
      </c>
      <c r="E32" s="41">
        <v>48903696</v>
      </c>
      <c r="F32" s="41">
        <v>40657500</v>
      </c>
      <c r="G32" s="42">
        <v>3857500</v>
      </c>
      <c r="H32" s="43">
        <v>1450000</v>
      </c>
      <c r="I32" s="36">
        <f t="shared" si="0"/>
        <v>-16.862112017054908</v>
      </c>
      <c r="J32" s="23">
        <f t="shared" si="1"/>
        <v>-69.048946231968571</v>
      </c>
    </row>
    <row r="33" spans="1:11" ht="13" thickBot="1" x14ac:dyDescent="0.3">
      <c r="A33" s="9" t="s">
        <v>17</v>
      </c>
      <c r="B33" s="37" t="s">
        <v>41</v>
      </c>
      <c r="C33" s="57">
        <v>53120000</v>
      </c>
      <c r="D33" s="57">
        <v>84221521</v>
      </c>
      <c r="E33" s="57">
        <v>57611077</v>
      </c>
      <c r="F33" s="57">
        <v>40657500</v>
      </c>
      <c r="G33" s="58">
        <v>3857500</v>
      </c>
      <c r="H33" s="59">
        <v>1450000</v>
      </c>
      <c r="I33" s="38">
        <f t="shared" si="0"/>
        <v>-29.427634203054389</v>
      </c>
      <c r="J33" s="39">
        <f t="shared" si="1"/>
        <v>-70.694171571390328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150087394</v>
      </c>
      <c r="D8" s="41">
        <v>155100000</v>
      </c>
      <c r="E8" s="41">
        <v>157666789</v>
      </c>
      <c r="F8" s="41">
        <v>164406000</v>
      </c>
      <c r="G8" s="42">
        <v>158228490</v>
      </c>
      <c r="H8" s="43">
        <v>184726999</v>
      </c>
      <c r="I8" s="22">
        <f>IF(($E8       =0),0,((($F8       /$E8       )-1)*100))</f>
        <v>4.2743376983468639</v>
      </c>
      <c r="J8" s="23">
        <f>IF(($E8       =0),0,(((($H8       /$E8       )^(1/3))-1)*100))</f>
        <v>5.4217085933369713</v>
      </c>
    </row>
    <row r="9" spans="1:11" x14ac:dyDescent="0.25">
      <c r="A9" s="3" t="s">
        <v>17</v>
      </c>
      <c r="B9" s="21" t="s">
        <v>20</v>
      </c>
      <c r="C9" s="41">
        <v>362334897</v>
      </c>
      <c r="D9" s="41">
        <v>401646500</v>
      </c>
      <c r="E9" s="41">
        <v>397644962</v>
      </c>
      <c r="F9" s="41">
        <v>453197790</v>
      </c>
      <c r="G9" s="42">
        <v>498348639</v>
      </c>
      <c r="H9" s="43">
        <v>548221083</v>
      </c>
      <c r="I9" s="22">
        <f>IF(($E9       =0),0,((($F9       /$E9       )-1)*100))</f>
        <v>13.970459406952074</v>
      </c>
      <c r="J9" s="23">
        <f>IF(($E9       =0),0,(((($H9       /$E9       )^(1/3))-1)*100))</f>
        <v>11.297843507364135</v>
      </c>
    </row>
    <row r="10" spans="1:11" x14ac:dyDescent="0.25">
      <c r="A10" s="3" t="s">
        <v>17</v>
      </c>
      <c r="B10" s="21" t="s">
        <v>21</v>
      </c>
      <c r="C10" s="41">
        <v>303744685</v>
      </c>
      <c r="D10" s="41">
        <v>286544781</v>
      </c>
      <c r="E10" s="41">
        <v>316565985</v>
      </c>
      <c r="F10" s="41">
        <v>764659775</v>
      </c>
      <c r="G10" s="42">
        <v>339143871</v>
      </c>
      <c r="H10" s="43">
        <v>333060885</v>
      </c>
      <c r="I10" s="22">
        <f t="shared" ref="I10:I33" si="0">IF(($E10      =0),0,((($F10      /$E10      )-1)*100))</f>
        <v>141.54830627175565</v>
      </c>
      <c r="J10" s="23">
        <f t="shared" ref="J10:J33" si="1">IF(($E10      =0),0,(((($H10      /$E10      )^(1/3))-1)*100))</f>
        <v>1.7075347791781326</v>
      </c>
    </row>
    <row r="11" spans="1:11" x14ac:dyDescent="0.25">
      <c r="A11" s="9" t="s">
        <v>17</v>
      </c>
      <c r="B11" s="24" t="s">
        <v>22</v>
      </c>
      <c r="C11" s="44">
        <v>816166976</v>
      </c>
      <c r="D11" s="44">
        <v>843291281</v>
      </c>
      <c r="E11" s="44">
        <v>871877736</v>
      </c>
      <c r="F11" s="44">
        <v>1382263565</v>
      </c>
      <c r="G11" s="45">
        <v>995721000</v>
      </c>
      <c r="H11" s="46">
        <v>1066008967</v>
      </c>
      <c r="I11" s="25">
        <f t="shared" si="0"/>
        <v>58.538692746249922</v>
      </c>
      <c r="J11" s="26">
        <f t="shared" si="1"/>
        <v>6.9305391816111284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267739645</v>
      </c>
      <c r="D13" s="41">
        <v>264253001</v>
      </c>
      <c r="E13" s="41">
        <v>254774501</v>
      </c>
      <c r="F13" s="41">
        <v>280209000</v>
      </c>
      <c r="G13" s="42">
        <v>297021996</v>
      </c>
      <c r="H13" s="43">
        <v>314842832</v>
      </c>
      <c r="I13" s="22">
        <f t="shared" si="0"/>
        <v>9.983141523256279</v>
      </c>
      <c r="J13" s="23">
        <f t="shared" si="1"/>
        <v>7.3114220924218154</v>
      </c>
    </row>
    <row r="14" spans="1:11" x14ac:dyDescent="0.25">
      <c r="A14" s="3" t="s">
        <v>17</v>
      </c>
      <c r="B14" s="21" t="s">
        <v>25</v>
      </c>
      <c r="C14" s="41">
        <v>125500000</v>
      </c>
      <c r="D14" s="41">
        <v>79260001</v>
      </c>
      <c r="E14" s="41">
        <v>0</v>
      </c>
      <c r="F14" s="41">
        <v>74145000</v>
      </c>
      <c r="G14" s="42">
        <v>67296000</v>
      </c>
      <c r="H14" s="43">
        <v>58669998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195000000</v>
      </c>
      <c r="D16" s="41">
        <v>180710000</v>
      </c>
      <c r="E16" s="41">
        <v>326837902</v>
      </c>
      <c r="F16" s="41">
        <v>283660170</v>
      </c>
      <c r="G16" s="42">
        <v>203660170</v>
      </c>
      <c r="H16" s="43">
        <v>203660170</v>
      </c>
      <c r="I16" s="22">
        <f t="shared" si="0"/>
        <v>-13.210748121862558</v>
      </c>
      <c r="J16" s="23">
        <f t="shared" si="1"/>
        <v>-14.58688463891875</v>
      </c>
    </row>
    <row r="17" spans="1:10" x14ac:dyDescent="0.25">
      <c r="A17" s="3" t="s">
        <v>17</v>
      </c>
      <c r="B17" s="21" t="s">
        <v>27</v>
      </c>
      <c r="C17" s="41">
        <v>461437971</v>
      </c>
      <c r="D17" s="41">
        <v>416793537</v>
      </c>
      <c r="E17" s="41">
        <v>410707518</v>
      </c>
      <c r="F17" s="41">
        <v>476587554</v>
      </c>
      <c r="G17" s="42">
        <v>373069859</v>
      </c>
      <c r="H17" s="43">
        <v>360491962</v>
      </c>
      <c r="I17" s="29">
        <f t="shared" si="0"/>
        <v>16.040620907260816</v>
      </c>
      <c r="J17" s="30">
        <f t="shared" si="1"/>
        <v>-4.2539254358671785</v>
      </c>
    </row>
    <row r="18" spans="1:10" x14ac:dyDescent="0.25">
      <c r="A18" s="3" t="s">
        <v>17</v>
      </c>
      <c r="B18" s="24" t="s">
        <v>28</v>
      </c>
      <c r="C18" s="44">
        <v>1049677616</v>
      </c>
      <c r="D18" s="44">
        <v>941016539</v>
      </c>
      <c r="E18" s="44">
        <v>992319921</v>
      </c>
      <c r="F18" s="44">
        <v>1114601724</v>
      </c>
      <c r="G18" s="45">
        <v>941048025</v>
      </c>
      <c r="H18" s="46">
        <v>937664962</v>
      </c>
      <c r="I18" s="25">
        <f t="shared" si="0"/>
        <v>12.322820535213253</v>
      </c>
      <c r="J18" s="26">
        <f t="shared" si="1"/>
        <v>-1.8707093844204215</v>
      </c>
    </row>
    <row r="19" spans="1:10" ht="23.25" customHeight="1" x14ac:dyDescent="0.25">
      <c r="A19" s="31" t="s">
        <v>17</v>
      </c>
      <c r="B19" s="32" t="s">
        <v>29</v>
      </c>
      <c r="C19" s="50">
        <v>-233510640</v>
      </c>
      <c r="D19" s="50">
        <v>-97725258</v>
      </c>
      <c r="E19" s="50">
        <v>-120442185</v>
      </c>
      <c r="F19" s="51">
        <v>267661841</v>
      </c>
      <c r="G19" s="52">
        <v>54672975</v>
      </c>
      <c r="H19" s="53">
        <v>128344005</v>
      </c>
      <c r="I19" s="33">
        <f t="shared" si="0"/>
        <v>-322.23263468692471</v>
      </c>
      <c r="J19" s="34">
        <f t="shared" si="1"/>
        <v>-202.14073701255577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13600000</v>
      </c>
      <c r="D23" s="41">
        <v>10930000</v>
      </c>
      <c r="E23" s="41">
        <v>4525651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133162150</v>
      </c>
      <c r="D24" s="41">
        <v>153333150</v>
      </c>
      <c r="E24" s="41">
        <v>104866195</v>
      </c>
      <c r="F24" s="41">
        <v>123732799</v>
      </c>
      <c r="G24" s="42">
        <v>157431995</v>
      </c>
      <c r="H24" s="43">
        <v>163196746</v>
      </c>
      <c r="I24" s="36">
        <f t="shared" si="0"/>
        <v>17.991120970871499</v>
      </c>
      <c r="J24" s="23">
        <f t="shared" si="1"/>
        <v>15.884493863148386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146762150</v>
      </c>
      <c r="D26" s="44">
        <v>164263150</v>
      </c>
      <c r="E26" s="44">
        <v>109391846</v>
      </c>
      <c r="F26" s="44">
        <v>123732799</v>
      </c>
      <c r="G26" s="45">
        <v>157431995</v>
      </c>
      <c r="H26" s="46">
        <v>163196746</v>
      </c>
      <c r="I26" s="25">
        <f t="shared" si="0"/>
        <v>13.109709292226412</v>
      </c>
      <c r="J26" s="26">
        <f t="shared" si="1"/>
        <v>14.263848657423583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33644758</v>
      </c>
      <c r="D28" s="41">
        <v>35563205</v>
      </c>
      <c r="E28" s="41">
        <v>9774326</v>
      </c>
      <c r="F28" s="41">
        <v>13307980</v>
      </c>
      <c r="G28" s="42">
        <v>37705082</v>
      </c>
      <c r="H28" s="43">
        <v>38053002</v>
      </c>
      <c r="I28" s="36">
        <f t="shared" si="0"/>
        <v>36.152405802712131</v>
      </c>
      <c r="J28" s="23">
        <f t="shared" si="1"/>
        <v>57.313997862028664</v>
      </c>
    </row>
    <row r="29" spans="1:10" x14ac:dyDescent="0.25">
      <c r="A29" s="9" t="s">
        <v>17</v>
      </c>
      <c r="B29" s="21" t="s">
        <v>38</v>
      </c>
      <c r="C29" s="41">
        <v>1237000</v>
      </c>
      <c r="D29" s="41">
        <v>1237000</v>
      </c>
      <c r="E29" s="41">
        <v>1075653</v>
      </c>
      <c r="F29" s="41">
        <v>5000000</v>
      </c>
      <c r="G29" s="42">
        <v>7811000</v>
      </c>
      <c r="H29" s="43">
        <v>8161000</v>
      </c>
      <c r="I29" s="36">
        <f t="shared" si="0"/>
        <v>364.83391948890579</v>
      </c>
      <c r="J29" s="23">
        <f t="shared" si="1"/>
        <v>96.497514651063796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5451317</v>
      </c>
      <c r="D31" s="41">
        <v>25693786</v>
      </c>
      <c r="E31" s="41">
        <v>19849743</v>
      </c>
      <c r="F31" s="41">
        <v>26835692</v>
      </c>
      <c r="G31" s="42">
        <v>24888266</v>
      </c>
      <c r="H31" s="43">
        <v>26012084</v>
      </c>
      <c r="I31" s="36">
        <f t="shared" si="0"/>
        <v>35.194153395336158</v>
      </c>
      <c r="J31" s="23">
        <f t="shared" si="1"/>
        <v>9.4309291013978669</v>
      </c>
    </row>
    <row r="32" spans="1:10" x14ac:dyDescent="0.25">
      <c r="A32" s="9" t="s">
        <v>17</v>
      </c>
      <c r="B32" s="21" t="s">
        <v>34</v>
      </c>
      <c r="C32" s="41">
        <v>106429075</v>
      </c>
      <c r="D32" s="41">
        <v>101769159</v>
      </c>
      <c r="E32" s="41">
        <v>78692124</v>
      </c>
      <c r="F32" s="41">
        <v>78589127</v>
      </c>
      <c r="G32" s="42">
        <v>87027647</v>
      </c>
      <c r="H32" s="43">
        <v>90970660</v>
      </c>
      <c r="I32" s="36">
        <f t="shared" si="0"/>
        <v>-0.13088603377893193</v>
      </c>
      <c r="J32" s="23">
        <f t="shared" si="1"/>
        <v>4.9518325106751027</v>
      </c>
    </row>
    <row r="33" spans="1:11" ht="13" thickBot="1" x14ac:dyDescent="0.3">
      <c r="A33" s="9" t="s">
        <v>17</v>
      </c>
      <c r="B33" s="37" t="s">
        <v>41</v>
      </c>
      <c r="C33" s="57">
        <v>146762150</v>
      </c>
      <c r="D33" s="57">
        <v>164263150</v>
      </c>
      <c r="E33" s="57">
        <v>109391846</v>
      </c>
      <c r="F33" s="57">
        <v>123732799</v>
      </c>
      <c r="G33" s="58">
        <v>157431995</v>
      </c>
      <c r="H33" s="59">
        <v>163196746</v>
      </c>
      <c r="I33" s="38">
        <f t="shared" si="0"/>
        <v>13.109709292226412</v>
      </c>
      <c r="J33" s="39">
        <f t="shared" si="1"/>
        <v>14.263848657423583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145118304</v>
      </c>
      <c r="D8" s="41">
        <v>145118304</v>
      </c>
      <c r="E8" s="41">
        <v>125303984</v>
      </c>
      <c r="F8" s="41">
        <v>154405876</v>
      </c>
      <c r="G8" s="42">
        <v>164442257</v>
      </c>
      <c r="H8" s="43">
        <v>171842159</v>
      </c>
      <c r="I8" s="22">
        <f>IF(($E8       =0),0,((($F8       /$E8       )-1)*100))</f>
        <v>23.225033291838514</v>
      </c>
      <c r="J8" s="23">
        <f>IF(($E8       =0),0,(((($H8       /$E8       )^(1/3))-1)*100))</f>
        <v>11.101932645573109</v>
      </c>
    </row>
    <row r="9" spans="1:11" x14ac:dyDescent="0.25">
      <c r="A9" s="3" t="s">
        <v>17</v>
      </c>
      <c r="B9" s="21" t="s">
        <v>20</v>
      </c>
      <c r="C9" s="41">
        <v>248234010</v>
      </c>
      <c r="D9" s="41">
        <v>244204268</v>
      </c>
      <c r="E9" s="41">
        <v>239064038</v>
      </c>
      <c r="F9" s="41">
        <v>284666684</v>
      </c>
      <c r="G9" s="42">
        <v>332806020</v>
      </c>
      <c r="H9" s="43">
        <v>388604725</v>
      </c>
      <c r="I9" s="22">
        <f>IF(($E9       =0),0,((($F9       /$E9       )-1)*100))</f>
        <v>19.075493905946651</v>
      </c>
      <c r="J9" s="23">
        <f>IF(($E9       =0),0,(((($H9       /$E9       )^(1/3))-1)*100))</f>
        <v>17.579409651098299</v>
      </c>
    </row>
    <row r="10" spans="1:11" x14ac:dyDescent="0.25">
      <c r="A10" s="3" t="s">
        <v>17</v>
      </c>
      <c r="B10" s="21" t="s">
        <v>21</v>
      </c>
      <c r="C10" s="41">
        <v>943771685</v>
      </c>
      <c r="D10" s="41">
        <v>944869693</v>
      </c>
      <c r="E10" s="41">
        <v>922003878</v>
      </c>
      <c r="F10" s="41">
        <v>985420958</v>
      </c>
      <c r="G10" s="42">
        <v>996473628</v>
      </c>
      <c r="H10" s="43">
        <v>1050468014</v>
      </c>
      <c r="I10" s="22">
        <f t="shared" ref="I10:I33" si="0">IF(($E10      =0),0,((($F10      /$E10      )-1)*100))</f>
        <v>6.8781793128206425</v>
      </c>
      <c r="J10" s="23">
        <f t="shared" ref="J10:J33" si="1">IF(($E10      =0),0,(((($H10      /$E10      )^(1/3))-1)*100))</f>
        <v>4.4439676922540583</v>
      </c>
    </row>
    <row r="11" spans="1:11" x14ac:dyDescent="0.25">
      <c r="A11" s="9" t="s">
        <v>17</v>
      </c>
      <c r="B11" s="24" t="s">
        <v>22</v>
      </c>
      <c r="C11" s="44">
        <v>1337123999</v>
      </c>
      <c r="D11" s="44">
        <v>1334192265</v>
      </c>
      <c r="E11" s="44">
        <v>1286371900</v>
      </c>
      <c r="F11" s="44">
        <v>1424493518</v>
      </c>
      <c r="G11" s="45">
        <v>1493721905</v>
      </c>
      <c r="H11" s="46">
        <v>1610914898</v>
      </c>
      <c r="I11" s="25">
        <f t="shared" si="0"/>
        <v>10.737300620450441</v>
      </c>
      <c r="J11" s="26">
        <f t="shared" si="1"/>
        <v>7.7875708184147019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680244733</v>
      </c>
      <c r="D13" s="41">
        <v>672565739</v>
      </c>
      <c r="E13" s="41">
        <v>721259859</v>
      </c>
      <c r="F13" s="41">
        <v>659000253</v>
      </c>
      <c r="G13" s="42">
        <v>697708639</v>
      </c>
      <c r="H13" s="43">
        <v>733788567</v>
      </c>
      <c r="I13" s="22">
        <f t="shared" si="0"/>
        <v>-8.6320630800555858</v>
      </c>
      <c r="J13" s="23">
        <f t="shared" si="1"/>
        <v>0.57569895388562831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7498652</v>
      </c>
      <c r="G14" s="42">
        <v>7836091</v>
      </c>
      <c r="H14" s="43">
        <v>8024157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104514460</v>
      </c>
      <c r="D16" s="41">
        <v>104514460</v>
      </c>
      <c r="E16" s="41">
        <v>134637458</v>
      </c>
      <c r="F16" s="41">
        <v>143806080</v>
      </c>
      <c r="G16" s="42">
        <v>162069452</v>
      </c>
      <c r="H16" s="43">
        <v>182652273</v>
      </c>
      <c r="I16" s="22">
        <f t="shared" si="0"/>
        <v>6.8098597048675602</v>
      </c>
      <c r="J16" s="23">
        <f t="shared" si="1"/>
        <v>10.701386224425157</v>
      </c>
    </row>
    <row r="17" spans="1:10" x14ac:dyDescent="0.25">
      <c r="A17" s="3" t="s">
        <v>17</v>
      </c>
      <c r="B17" s="21" t="s">
        <v>27</v>
      </c>
      <c r="C17" s="41">
        <v>537722829</v>
      </c>
      <c r="D17" s="41">
        <v>537723173</v>
      </c>
      <c r="E17" s="41">
        <v>587252020</v>
      </c>
      <c r="F17" s="41">
        <v>533984270</v>
      </c>
      <c r="G17" s="42">
        <v>540485217</v>
      </c>
      <c r="H17" s="43">
        <v>558931368</v>
      </c>
      <c r="I17" s="29">
        <f t="shared" si="0"/>
        <v>-9.0706797398500179</v>
      </c>
      <c r="J17" s="30">
        <f t="shared" si="1"/>
        <v>-1.6340807840939386</v>
      </c>
    </row>
    <row r="18" spans="1:10" x14ac:dyDescent="0.25">
      <c r="A18" s="3" t="s">
        <v>17</v>
      </c>
      <c r="B18" s="24" t="s">
        <v>28</v>
      </c>
      <c r="C18" s="44">
        <v>1322482022</v>
      </c>
      <c r="D18" s="44">
        <v>1314803372</v>
      </c>
      <c r="E18" s="44">
        <v>1443149337</v>
      </c>
      <c r="F18" s="44">
        <v>1344289255</v>
      </c>
      <c r="G18" s="45">
        <v>1408099399</v>
      </c>
      <c r="H18" s="46">
        <v>1483396365</v>
      </c>
      <c r="I18" s="25">
        <f t="shared" si="0"/>
        <v>-6.8503015914838761</v>
      </c>
      <c r="J18" s="26">
        <f t="shared" si="1"/>
        <v>0.9211007549055017</v>
      </c>
    </row>
    <row r="19" spans="1:10" ht="23.25" customHeight="1" x14ac:dyDescent="0.25">
      <c r="A19" s="31" t="s">
        <v>17</v>
      </c>
      <c r="B19" s="32" t="s">
        <v>29</v>
      </c>
      <c r="C19" s="50">
        <v>14641977</v>
      </c>
      <c r="D19" s="50">
        <v>19388893</v>
      </c>
      <c r="E19" s="50">
        <v>-156777437</v>
      </c>
      <c r="F19" s="51">
        <v>80204263</v>
      </c>
      <c r="G19" s="52">
        <v>85622506</v>
      </c>
      <c r="H19" s="53">
        <v>127518533</v>
      </c>
      <c r="I19" s="33">
        <f t="shared" si="0"/>
        <v>-151.15803940588722</v>
      </c>
      <c r="J19" s="34">
        <f t="shared" si="1"/>
        <v>-193.34618697994782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119685560</v>
      </c>
      <c r="D23" s="41">
        <v>67495121</v>
      </c>
      <c r="E23" s="41">
        <v>23222084</v>
      </c>
      <c r="F23" s="41">
        <v>26733830</v>
      </c>
      <c r="G23" s="42">
        <v>14321338</v>
      </c>
      <c r="H23" s="43">
        <v>19948188</v>
      </c>
      <c r="I23" s="36">
        <f t="shared" si="0"/>
        <v>15.122441207257719</v>
      </c>
      <c r="J23" s="23">
        <f t="shared" si="1"/>
        <v>-4.939355678218293</v>
      </c>
    </row>
    <row r="24" spans="1:10" x14ac:dyDescent="0.25">
      <c r="A24" s="9" t="s">
        <v>17</v>
      </c>
      <c r="B24" s="21" t="s">
        <v>33</v>
      </c>
      <c r="C24" s="41">
        <v>324314162</v>
      </c>
      <c r="D24" s="41">
        <v>321553157</v>
      </c>
      <c r="E24" s="41">
        <v>259292908</v>
      </c>
      <c r="F24" s="41">
        <v>331758680</v>
      </c>
      <c r="G24" s="42">
        <v>321949601</v>
      </c>
      <c r="H24" s="43">
        <v>348404120</v>
      </c>
      <c r="I24" s="36">
        <f t="shared" si="0"/>
        <v>27.947456241263644</v>
      </c>
      <c r="J24" s="23">
        <f t="shared" si="1"/>
        <v>10.347936056480789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443999722</v>
      </c>
      <c r="D26" s="44">
        <v>389048278</v>
      </c>
      <c r="E26" s="44">
        <v>282514992</v>
      </c>
      <c r="F26" s="44">
        <v>358492510</v>
      </c>
      <c r="G26" s="45">
        <v>336270939</v>
      </c>
      <c r="H26" s="46">
        <v>368352308</v>
      </c>
      <c r="I26" s="25">
        <f t="shared" si="0"/>
        <v>26.893269437538379</v>
      </c>
      <c r="J26" s="26">
        <f t="shared" si="1"/>
        <v>9.2464413018942935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232463087</v>
      </c>
      <c r="D28" s="41">
        <v>215463438</v>
      </c>
      <c r="E28" s="41">
        <v>154872406</v>
      </c>
      <c r="F28" s="41">
        <v>130270389</v>
      </c>
      <c r="G28" s="42">
        <v>163929207</v>
      </c>
      <c r="H28" s="43">
        <v>323229120</v>
      </c>
      <c r="I28" s="36">
        <f t="shared" si="0"/>
        <v>-15.885345643819859</v>
      </c>
      <c r="J28" s="23">
        <f t="shared" si="1"/>
        <v>27.794494618729914</v>
      </c>
    </row>
    <row r="29" spans="1:10" x14ac:dyDescent="0.25">
      <c r="A29" s="9" t="s">
        <v>17</v>
      </c>
      <c r="B29" s="21" t="s">
        <v>38</v>
      </c>
      <c r="C29" s="41">
        <v>11500000</v>
      </c>
      <c r="D29" s="41">
        <v>7500000</v>
      </c>
      <c r="E29" s="41">
        <v>5842318</v>
      </c>
      <c r="F29" s="41">
        <v>0</v>
      </c>
      <c r="G29" s="42">
        <v>3500000</v>
      </c>
      <c r="H29" s="43">
        <v>4500000</v>
      </c>
      <c r="I29" s="36">
        <f t="shared" si="0"/>
        <v>-100</v>
      </c>
      <c r="J29" s="23">
        <f t="shared" si="1"/>
        <v>-8.3338255255500542</v>
      </c>
    </row>
    <row r="30" spans="1:10" x14ac:dyDescent="0.25">
      <c r="A30" s="9" t="s">
        <v>17</v>
      </c>
      <c r="B30" s="21" t="s">
        <v>39</v>
      </c>
      <c r="C30" s="41">
        <v>1000000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125953173</v>
      </c>
      <c r="D31" s="41">
        <v>122545288</v>
      </c>
      <c r="E31" s="41">
        <v>103002187</v>
      </c>
      <c r="F31" s="41">
        <v>203222121</v>
      </c>
      <c r="G31" s="42">
        <v>128059722</v>
      </c>
      <c r="H31" s="43">
        <v>28090311</v>
      </c>
      <c r="I31" s="36">
        <f t="shared" si="0"/>
        <v>97.298840848884112</v>
      </c>
      <c r="J31" s="23">
        <f t="shared" si="1"/>
        <v>-35.150987500751128</v>
      </c>
    </row>
    <row r="32" spans="1:10" x14ac:dyDescent="0.25">
      <c r="A32" s="9" t="s">
        <v>17</v>
      </c>
      <c r="B32" s="21" t="s">
        <v>34</v>
      </c>
      <c r="C32" s="41">
        <v>73083462</v>
      </c>
      <c r="D32" s="41">
        <v>43539552</v>
      </c>
      <c r="E32" s="41">
        <v>18798081</v>
      </c>
      <c r="F32" s="41">
        <v>25000000</v>
      </c>
      <c r="G32" s="42">
        <v>40782010</v>
      </c>
      <c r="H32" s="43">
        <v>12532877</v>
      </c>
      <c r="I32" s="36">
        <f t="shared" si="0"/>
        <v>32.992298522386406</v>
      </c>
      <c r="J32" s="23">
        <f t="shared" si="1"/>
        <v>-12.640041254088953</v>
      </c>
    </row>
    <row r="33" spans="1:11" ht="13" thickBot="1" x14ac:dyDescent="0.3">
      <c r="A33" s="9" t="s">
        <v>17</v>
      </c>
      <c r="B33" s="37" t="s">
        <v>41</v>
      </c>
      <c r="C33" s="57">
        <v>443999722</v>
      </c>
      <c r="D33" s="57">
        <v>389048278</v>
      </c>
      <c r="E33" s="57">
        <v>282514992</v>
      </c>
      <c r="F33" s="57">
        <v>358492510</v>
      </c>
      <c r="G33" s="58">
        <v>336270939</v>
      </c>
      <c r="H33" s="59">
        <v>368352308</v>
      </c>
      <c r="I33" s="38">
        <f t="shared" si="0"/>
        <v>26.893269437538379</v>
      </c>
      <c r="J33" s="39">
        <f t="shared" si="1"/>
        <v>9.2464413018942935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250630910</v>
      </c>
      <c r="D8" s="41">
        <v>250630910</v>
      </c>
      <c r="E8" s="41">
        <v>263789900</v>
      </c>
      <c r="F8" s="41">
        <v>250630910</v>
      </c>
      <c r="G8" s="42">
        <v>260656146</v>
      </c>
      <c r="H8" s="43">
        <v>273688954</v>
      </c>
      <c r="I8" s="22">
        <f>IF(($E8       =0),0,((($F8       /$E8       )-1)*100))</f>
        <v>-4.9884358726395517</v>
      </c>
      <c r="J8" s="23">
        <f>IF(($E8       =0),0,(((($H8       /$E8       )^(1/3))-1)*100))</f>
        <v>1.2355473987062604</v>
      </c>
    </row>
    <row r="9" spans="1:11" x14ac:dyDescent="0.25">
      <c r="A9" s="3" t="s">
        <v>17</v>
      </c>
      <c r="B9" s="21" t="s">
        <v>20</v>
      </c>
      <c r="C9" s="41">
        <v>128873108</v>
      </c>
      <c r="D9" s="41">
        <v>129482082</v>
      </c>
      <c r="E9" s="41">
        <v>100073074</v>
      </c>
      <c r="F9" s="41">
        <v>129482082</v>
      </c>
      <c r="G9" s="42">
        <v>134642823</v>
      </c>
      <c r="H9" s="43">
        <v>141374965</v>
      </c>
      <c r="I9" s="22">
        <f>IF(($E9       =0),0,((($F9       /$E9       )-1)*100))</f>
        <v>29.387533353876982</v>
      </c>
      <c r="J9" s="23">
        <f>IF(($E9       =0),0,(((($H9       /$E9       )^(1/3))-1)*100))</f>
        <v>12.206605275224213</v>
      </c>
    </row>
    <row r="10" spans="1:11" x14ac:dyDescent="0.25">
      <c r="A10" s="3" t="s">
        <v>17</v>
      </c>
      <c r="B10" s="21" t="s">
        <v>21</v>
      </c>
      <c r="C10" s="41">
        <v>1378929989</v>
      </c>
      <c r="D10" s="41">
        <v>1657843008</v>
      </c>
      <c r="E10" s="41">
        <v>785781655</v>
      </c>
      <c r="F10" s="41">
        <v>1543210008</v>
      </c>
      <c r="G10" s="42">
        <v>1606105796</v>
      </c>
      <c r="H10" s="43">
        <v>1686411088</v>
      </c>
      <c r="I10" s="22">
        <f t="shared" ref="I10:I33" si="0">IF(($E10      =0),0,((($F10      /$E10      )-1)*100))</f>
        <v>96.391707312128588</v>
      </c>
      <c r="J10" s="23">
        <f t="shared" ref="J10:J33" si="1">IF(($E10      =0),0,(((($H10      /$E10      )^(1/3))-1)*100))</f>
        <v>28.989350068078878</v>
      </c>
    </row>
    <row r="11" spans="1:11" x14ac:dyDescent="0.25">
      <c r="A11" s="9" t="s">
        <v>17</v>
      </c>
      <c r="B11" s="24" t="s">
        <v>22</v>
      </c>
      <c r="C11" s="44">
        <v>1758434007</v>
      </c>
      <c r="D11" s="44">
        <v>2037956000</v>
      </c>
      <c r="E11" s="44">
        <v>1149644629</v>
      </c>
      <c r="F11" s="44">
        <v>1923323000</v>
      </c>
      <c r="G11" s="45">
        <v>2001404765</v>
      </c>
      <c r="H11" s="46">
        <v>2101475007</v>
      </c>
      <c r="I11" s="25">
        <f t="shared" si="0"/>
        <v>67.297176143289761</v>
      </c>
      <c r="J11" s="26">
        <f t="shared" si="1"/>
        <v>22.270082393556901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706243423</v>
      </c>
      <c r="D13" s="41">
        <v>706121589</v>
      </c>
      <c r="E13" s="41">
        <v>682747680</v>
      </c>
      <c r="F13" s="41">
        <v>711362084</v>
      </c>
      <c r="G13" s="42">
        <v>739816571</v>
      </c>
      <c r="H13" s="43">
        <v>776807402</v>
      </c>
      <c r="I13" s="22">
        <f t="shared" si="0"/>
        <v>4.1910657243097393</v>
      </c>
      <c r="J13" s="23">
        <f t="shared" si="1"/>
        <v>4.3961238760902299</v>
      </c>
    </row>
    <row r="14" spans="1:11" x14ac:dyDescent="0.25">
      <c r="A14" s="3" t="s">
        <v>17</v>
      </c>
      <c r="B14" s="21" t="s">
        <v>25</v>
      </c>
      <c r="C14" s="41">
        <v>258651700</v>
      </c>
      <c r="D14" s="41">
        <v>497303700</v>
      </c>
      <c r="E14" s="41">
        <v>0</v>
      </c>
      <c r="F14" s="41">
        <v>257303700</v>
      </c>
      <c r="G14" s="42">
        <v>267595848</v>
      </c>
      <c r="H14" s="43">
        <v>280975640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667861857</v>
      </c>
      <c r="D17" s="41">
        <v>770372616</v>
      </c>
      <c r="E17" s="41">
        <v>587378137</v>
      </c>
      <c r="F17" s="41">
        <v>906757629</v>
      </c>
      <c r="G17" s="42">
        <v>944069063</v>
      </c>
      <c r="H17" s="43">
        <v>991272515</v>
      </c>
      <c r="I17" s="29">
        <f t="shared" si="0"/>
        <v>54.37374527271519</v>
      </c>
      <c r="J17" s="30">
        <f t="shared" si="1"/>
        <v>19.057957864890398</v>
      </c>
    </row>
    <row r="18" spans="1:10" x14ac:dyDescent="0.25">
      <c r="A18" s="3" t="s">
        <v>17</v>
      </c>
      <c r="B18" s="24" t="s">
        <v>28</v>
      </c>
      <c r="C18" s="44">
        <v>1632756980</v>
      </c>
      <c r="D18" s="44">
        <v>1973797905</v>
      </c>
      <c r="E18" s="44">
        <v>1270125817</v>
      </c>
      <c r="F18" s="44">
        <v>1875423413</v>
      </c>
      <c r="G18" s="45">
        <v>1951481482</v>
      </c>
      <c r="H18" s="46">
        <v>2049055557</v>
      </c>
      <c r="I18" s="25">
        <f t="shared" si="0"/>
        <v>47.656506772667242</v>
      </c>
      <c r="J18" s="26">
        <f t="shared" si="1"/>
        <v>17.283161230124588</v>
      </c>
    </row>
    <row r="19" spans="1:10" ht="23.25" customHeight="1" x14ac:dyDescent="0.25">
      <c r="A19" s="31" t="s">
        <v>17</v>
      </c>
      <c r="B19" s="32" t="s">
        <v>29</v>
      </c>
      <c r="C19" s="50">
        <v>125677027</v>
      </c>
      <c r="D19" s="50">
        <v>64158095</v>
      </c>
      <c r="E19" s="50">
        <v>-120481188</v>
      </c>
      <c r="F19" s="51">
        <v>47899587</v>
      </c>
      <c r="G19" s="52">
        <v>49923283</v>
      </c>
      <c r="H19" s="53">
        <v>52419450</v>
      </c>
      <c r="I19" s="33">
        <f t="shared" si="0"/>
        <v>-139.75690130147123</v>
      </c>
      <c r="J19" s="34">
        <f t="shared" si="1"/>
        <v>-175.77473151029258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234281000</v>
      </c>
      <c r="D23" s="41">
        <v>55529000</v>
      </c>
      <c r="E23" s="41">
        <v>32382471</v>
      </c>
      <c r="F23" s="41">
        <v>56500000</v>
      </c>
      <c r="G23" s="42">
        <v>58760000</v>
      </c>
      <c r="H23" s="43">
        <v>61630400</v>
      </c>
      <c r="I23" s="36">
        <f t="shared" si="0"/>
        <v>74.477111397706494</v>
      </c>
      <c r="J23" s="23">
        <f t="shared" si="1"/>
        <v>23.925781707594183</v>
      </c>
    </row>
    <row r="24" spans="1:10" x14ac:dyDescent="0.25">
      <c r="A24" s="9" t="s">
        <v>17</v>
      </c>
      <c r="B24" s="21" t="s">
        <v>33</v>
      </c>
      <c r="C24" s="41">
        <v>420317000</v>
      </c>
      <c r="D24" s="41">
        <v>547366595</v>
      </c>
      <c r="E24" s="41">
        <v>106688138</v>
      </c>
      <c r="F24" s="41">
        <v>523682587</v>
      </c>
      <c r="G24" s="42">
        <v>544733966</v>
      </c>
      <c r="H24" s="43">
        <v>572038268</v>
      </c>
      <c r="I24" s="36">
        <f t="shared" si="0"/>
        <v>390.85361954672038</v>
      </c>
      <c r="J24" s="23">
        <f t="shared" si="1"/>
        <v>75.026167187015531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654598000</v>
      </c>
      <c r="D26" s="44">
        <v>602895595</v>
      </c>
      <c r="E26" s="44">
        <v>139070609</v>
      </c>
      <c r="F26" s="44">
        <v>580182587</v>
      </c>
      <c r="G26" s="45">
        <v>603493966</v>
      </c>
      <c r="H26" s="46">
        <v>633668668</v>
      </c>
      <c r="I26" s="25">
        <f t="shared" si="0"/>
        <v>317.1856233116805</v>
      </c>
      <c r="J26" s="26">
        <f t="shared" si="1"/>
        <v>65.783877255846662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286928000</v>
      </c>
      <c r="D28" s="41">
        <v>265809557</v>
      </c>
      <c r="E28" s="41">
        <v>68577296</v>
      </c>
      <c r="F28" s="41">
        <v>238730587</v>
      </c>
      <c r="G28" s="42">
        <v>245388337</v>
      </c>
      <c r="H28" s="43">
        <v>263705350</v>
      </c>
      <c r="I28" s="36">
        <f t="shared" si="0"/>
        <v>248.11898532715554</v>
      </c>
      <c r="J28" s="23">
        <f t="shared" si="1"/>
        <v>56.667721734749918</v>
      </c>
    </row>
    <row r="29" spans="1:10" x14ac:dyDescent="0.25">
      <c r="A29" s="9" t="s">
        <v>17</v>
      </c>
      <c r="B29" s="21" t="s">
        <v>38</v>
      </c>
      <c r="C29" s="41">
        <v>14000000</v>
      </c>
      <c r="D29" s="41">
        <v>3799700</v>
      </c>
      <c r="E29" s="41">
        <v>208174</v>
      </c>
      <c r="F29" s="41">
        <v>35000000</v>
      </c>
      <c r="G29" s="42">
        <v>36400000</v>
      </c>
      <c r="H29" s="43">
        <v>38220000</v>
      </c>
      <c r="I29" s="36">
        <f t="shared" si="0"/>
        <v>16712.858474161039</v>
      </c>
      <c r="J29" s="23">
        <f t="shared" si="1"/>
        <v>468.35724251140363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184191000</v>
      </c>
      <c r="D31" s="41">
        <v>245558923</v>
      </c>
      <c r="E31" s="41">
        <v>46433075</v>
      </c>
      <c r="F31" s="41">
        <v>187952000</v>
      </c>
      <c r="G31" s="42">
        <v>195470080</v>
      </c>
      <c r="H31" s="43">
        <v>208007304</v>
      </c>
      <c r="I31" s="36">
        <f t="shared" si="0"/>
        <v>304.78042860611748</v>
      </c>
      <c r="J31" s="23">
        <f t="shared" si="1"/>
        <v>64.84801166328829</v>
      </c>
    </row>
    <row r="32" spans="1:10" x14ac:dyDescent="0.25">
      <c r="A32" s="9" t="s">
        <v>17</v>
      </c>
      <c r="B32" s="21" t="s">
        <v>34</v>
      </c>
      <c r="C32" s="41">
        <v>169479000</v>
      </c>
      <c r="D32" s="41">
        <v>87727415</v>
      </c>
      <c r="E32" s="41">
        <v>23852064</v>
      </c>
      <c r="F32" s="41">
        <v>118500000</v>
      </c>
      <c r="G32" s="42">
        <v>126235549</v>
      </c>
      <c r="H32" s="43">
        <v>123736014</v>
      </c>
      <c r="I32" s="36">
        <f t="shared" si="0"/>
        <v>396.81235133362043</v>
      </c>
      <c r="J32" s="23">
        <f t="shared" si="1"/>
        <v>73.110489821664061</v>
      </c>
    </row>
    <row r="33" spans="1:11" ht="13" thickBot="1" x14ac:dyDescent="0.3">
      <c r="A33" s="9" t="s">
        <v>17</v>
      </c>
      <c r="B33" s="37" t="s">
        <v>41</v>
      </c>
      <c r="C33" s="57">
        <v>654598000</v>
      </c>
      <c r="D33" s="57">
        <v>602895595</v>
      </c>
      <c r="E33" s="57">
        <v>139070609</v>
      </c>
      <c r="F33" s="57">
        <v>580182587</v>
      </c>
      <c r="G33" s="58">
        <v>603493966</v>
      </c>
      <c r="H33" s="59">
        <v>633668668</v>
      </c>
      <c r="I33" s="38">
        <f t="shared" si="0"/>
        <v>317.1856233116805</v>
      </c>
      <c r="J33" s="39">
        <f t="shared" si="1"/>
        <v>65.783877255846662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1058998989</v>
      </c>
      <c r="D8" s="41">
        <v>1153998989</v>
      </c>
      <c r="E8" s="41">
        <v>1019365952</v>
      </c>
      <c r="F8" s="41">
        <v>1122538928</v>
      </c>
      <c r="G8" s="42">
        <v>1124891264</v>
      </c>
      <c r="H8" s="43">
        <v>1131284740</v>
      </c>
      <c r="I8" s="22">
        <f>IF(($E8       =0),0,((($F8       /$E8       )-1)*100))</f>
        <v>10.121289199190354</v>
      </c>
      <c r="J8" s="23">
        <f>IF(($E8       =0),0,(((($H8       /$E8       )^(1/3))-1)*100))</f>
        <v>3.5334299110252765</v>
      </c>
    </row>
    <row r="9" spans="1:11" x14ac:dyDescent="0.25">
      <c r="A9" s="3" t="s">
        <v>17</v>
      </c>
      <c r="B9" s="21" t="s">
        <v>20</v>
      </c>
      <c r="C9" s="41">
        <v>1965998416</v>
      </c>
      <c r="D9" s="41">
        <v>2165998416</v>
      </c>
      <c r="E9" s="41">
        <v>1933937843</v>
      </c>
      <c r="F9" s="41">
        <v>2216320921</v>
      </c>
      <c r="G9" s="42">
        <v>2272023518</v>
      </c>
      <c r="H9" s="43">
        <v>2540986136</v>
      </c>
      <c r="I9" s="22">
        <f>IF(($E9       =0),0,((($F9       /$E9       )-1)*100))</f>
        <v>14.601455730446666</v>
      </c>
      <c r="J9" s="23">
        <f>IF(($E9       =0),0,(((($H9       /$E9       )^(1/3))-1)*100))</f>
        <v>9.5266811356102821</v>
      </c>
    </row>
    <row r="10" spans="1:11" x14ac:dyDescent="0.25">
      <c r="A10" s="3" t="s">
        <v>17</v>
      </c>
      <c r="B10" s="21" t="s">
        <v>21</v>
      </c>
      <c r="C10" s="41">
        <v>1439921242</v>
      </c>
      <c r="D10" s="41">
        <v>1835670893</v>
      </c>
      <c r="E10" s="41">
        <v>1325642624</v>
      </c>
      <c r="F10" s="41">
        <v>1439200901</v>
      </c>
      <c r="G10" s="42">
        <v>1455930744</v>
      </c>
      <c r="H10" s="43">
        <v>1500417704</v>
      </c>
      <c r="I10" s="22">
        <f t="shared" ref="I10:I33" si="0">IF(($E10      =0),0,((($F10      /$E10      )-1)*100))</f>
        <v>8.5662813600055223</v>
      </c>
      <c r="J10" s="23">
        <f t="shared" ref="J10:J33" si="1">IF(($E10      =0),0,(((($H10      /$E10      )^(1/3))-1)*100))</f>
        <v>4.2146017900396515</v>
      </c>
    </row>
    <row r="11" spans="1:11" x14ac:dyDescent="0.25">
      <c r="A11" s="9" t="s">
        <v>17</v>
      </c>
      <c r="B11" s="24" t="s">
        <v>22</v>
      </c>
      <c r="C11" s="44">
        <v>4464918647</v>
      </c>
      <c r="D11" s="44">
        <v>5155668298</v>
      </c>
      <c r="E11" s="44">
        <v>4278946419</v>
      </c>
      <c r="F11" s="44">
        <v>4778060750</v>
      </c>
      <c r="G11" s="45">
        <v>4852845526</v>
      </c>
      <c r="H11" s="46">
        <v>5172688580</v>
      </c>
      <c r="I11" s="25">
        <f t="shared" si="0"/>
        <v>11.664421147779747</v>
      </c>
      <c r="J11" s="26">
        <f t="shared" si="1"/>
        <v>6.5270322488761412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1324654114</v>
      </c>
      <c r="D13" s="41">
        <v>1229511180</v>
      </c>
      <c r="E13" s="41">
        <v>1334991516</v>
      </c>
      <c r="F13" s="41">
        <v>1291089198</v>
      </c>
      <c r="G13" s="42">
        <v>1355751249</v>
      </c>
      <c r="H13" s="43">
        <v>1437096324</v>
      </c>
      <c r="I13" s="22">
        <f t="shared" si="0"/>
        <v>-3.2885840452037796</v>
      </c>
      <c r="J13" s="23">
        <f t="shared" si="1"/>
        <v>2.4870810861780557</v>
      </c>
    </row>
    <row r="14" spans="1:11" x14ac:dyDescent="0.25">
      <c r="A14" s="3" t="s">
        <v>17</v>
      </c>
      <c r="B14" s="21" t="s">
        <v>25</v>
      </c>
      <c r="C14" s="41">
        <v>161405823</v>
      </c>
      <c r="D14" s="41">
        <v>237922964</v>
      </c>
      <c r="E14" s="41">
        <v>0</v>
      </c>
      <c r="F14" s="41">
        <v>309757999</v>
      </c>
      <c r="G14" s="42">
        <v>349615890</v>
      </c>
      <c r="H14" s="43">
        <v>377826179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1460900931</v>
      </c>
      <c r="D16" s="41">
        <v>1050900931</v>
      </c>
      <c r="E16" s="41">
        <v>1533382162</v>
      </c>
      <c r="F16" s="41">
        <v>1380692223</v>
      </c>
      <c r="G16" s="42">
        <v>1486573667</v>
      </c>
      <c r="H16" s="43">
        <v>1682652338</v>
      </c>
      <c r="I16" s="22">
        <f t="shared" si="0"/>
        <v>-9.9577223984949388</v>
      </c>
      <c r="J16" s="23">
        <f t="shared" si="1"/>
        <v>3.1449561362134615</v>
      </c>
    </row>
    <row r="17" spans="1:10" x14ac:dyDescent="0.25">
      <c r="A17" s="3" t="s">
        <v>17</v>
      </c>
      <c r="B17" s="21" t="s">
        <v>27</v>
      </c>
      <c r="C17" s="41">
        <v>1301724644</v>
      </c>
      <c r="D17" s="41">
        <v>1818862522</v>
      </c>
      <c r="E17" s="41">
        <v>1801748093</v>
      </c>
      <c r="F17" s="41">
        <v>1575441477</v>
      </c>
      <c r="G17" s="42">
        <v>1445854676</v>
      </c>
      <c r="H17" s="43">
        <v>1405801574</v>
      </c>
      <c r="I17" s="29">
        <f t="shared" si="0"/>
        <v>-12.560391592988351</v>
      </c>
      <c r="J17" s="30">
        <f t="shared" si="1"/>
        <v>-7.9387957921869141</v>
      </c>
    </row>
    <row r="18" spans="1:10" x14ac:dyDescent="0.25">
      <c r="A18" s="3" t="s">
        <v>17</v>
      </c>
      <c r="B18" s="24" t="s">
        <v>28</v>
      </c>
      <c r="C18" s="44">
        <v>4248685512</v>
      </c>
      <c r="D18" s="44">
        <v>4337197597</v>
      </c>
      <c r="E18" s="44">
        <v>4670121771</v>
      </c>
      <c r="F18" s="44">
        <v>4556980897</v>
      </c>
      <c r="G18" s="45">
        <v>4637795482</v>
      </c>
      <c r="H18" s="46">
        <v>4903376415</v>
      </c>
      <c r="I18" s="25">
        <f t="shared" si="0"/>
        <v>-2.422653616926429</v>
      </c>
      <c r="J18" s="26">
        <f t="shared" si="1"/>
        <v>1.6378983847989526</v>
      </c>
    </row>
    <row r="19" spans="1:10" ht="23.25" customHeight="1" x14ac:dyDescent="0.25">
      <c r="A19" s="31" t="s">
        <v>17</v>
      </c>
      <c r="B19" s="32" t="s">
        <v>29</v>
      </c>
      <c r="C19" s="50">
        <v>216233135</v>
      </c>
      <c r="D19" s="50">
        <v>818470701</v>
      </c>
      <c r="E19" s="50">
        <v>-391175352</v>
      </c>
      <c r="F19" s="51">
        <v>221079853</v>
      </c>
      <c r="G19" s="52">
        <v>215050044</v>
      </c>
      <c r="H19" s="53">
        <v>269312165</v>
      </c>
      <c r="I19" s="33">
        <f t="shared" si="0"/>
        <v>-156.51681576297273</v>
      </c>
      <c r="J19" s="34">
        <f t="shared" si="1"/>
        <v>-188.30016119359232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192500000</v>
      </c>
      <c r="D23" s="41">
        <v>212272855</v>
      </c>
      <c r="E23" s="41">
        <v>152844099</v>
      </c>
      <c r="F23" s="41">
        <v>253950000</v>
      </c>
      <c r="G23" s="42">
        <v>236000000</v>
      </c>
      <c r="H23" s="43">
        <v>163170000</v>
      </c>
      <c r="I23" s="36">
        <f t="shared" si="0"/>
        <v>66.149692177517423</v>
      </c>
      <c r="J23" s="23">
        <f t="shared" si="1"/>
        <v>2.203055336601345</v>
      </c>
    </row>
    <row r="24" spans="1:10" x14ac:dyDescent="0.25">
      <c r="A24" s="9" t="s">
        <v>17</v>
      </c>
      <c r="B24" s="21" t="s">
        <v>33</v>
      </c>
      <c r="C24" s="41">
        <v>464088000</v>
      </c>
      <c r="D24" s="41">
        <v>535360838</v>
      </c>
      <c r="E24" s="41">
        <v>433916687</v>
      </c>
      <c r="F24" s="41">
        <v>466984000</v>
      </c>
      <c r="G24" s="42">
        <v>497404000</v>
      </c>
      <c r="H24" s="43">
        <v>521239000</v>
      </c>
      <c r="I24" s="36">
        <f t="shared" si="0"/>
        <v>7.6206594470057842</v>
      </c>
      <c r="J24" s="23">
        <f t="shared" si="1"/>
        <v>6.3025094699669548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656588000</v>
      </c>
      <c r="D26" s="44">
        <v>747633693</v>
      </c>
      <c r="E26" s="44">
        <v>586760786</v>
      </c>
      <c r="F26" s="44">
        <v>720934000</v>
      </c>
      <c r="G26" s="45">
        <v>733404000</v>
      </c>
      <c r="H26" s="46">
        <v>684409000</v>
      </c>
      <c r="I26" s="25">
        <f t="shared" si="0"/>
        <v>22.866765673737444</v>
      </c>
      <c r="J26" s="26">
        <f t="shared" si="1"/>
        <v>5.2652137672762223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138700000</v>
      </c>
      <c r="D28" s="41">
        <v>95704468</v>
      </c>
      <c r="E28" s="41">
        <v>75757350</v>
      </c>
      <c r="F28" s="41">
        <v>209000000</v>
      </c>
      <c r="G28" s="42">
        <v>262000000</v>
      </c>
      <c r="H28" s="43">
        <v>402161000</v>
      </c>
      <c r="I28" s="36">
        <f t="shared" si="0"/>
        <v>175.88082212484991</v>
      </c>
      <c r="J28" s="23">
        <f t="shared" si="1"/>
        <v>74.444946351735013</v>
      </c>
    </row>
    <row r="29" spans="1:10" x14ac:dyDescent="0.25">
      <c r="A29" s="9" t="s">
        <v>17</v>
      </c>
      <c r="B29" s="21" t="s">
        <v>38</v>
      </c>
      <c r="C29" s="41">
        <v>71765000</v>
      </c>
      <c r="D29" s="41">
        <v>70773733</v>
      </c>
      <c r="E29" s="41">
        <v>70014869</v>
      </c>
      <c r="F29" s="41">
        <v>60000000</v>
      </c>
      <c r="G29" s="42">
        <v>61000000</v>
      </c>
      <c r="H29" s="43">
        <v>58175000</v>
      </c>
      <c r="I29" s="36">
        <f t="shared" si="0"/>
        <v>-14.303917357897223</v>
      </c>
      <c r="J29" s="23">
        <f t="shared" si="1"/>
        <v>-5.9882716227059092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320823000</v>
      </c>
      <c r="D31" s="41">
        <v>451668009</v>
      </c>
      <c r="E31" s="41">
        <v>345920803</v>
      </c>
      <c r="F31" s="41">
        <v>337284000</v>
      </c>
      <c r="G31" s="42">
        <v>258600000</v>
      </c>
      <c r="H31" s="43">
        <v>92973000</v>
      </c>
      <c r="I31" s="36">
        <f t="shared" si="0"/>
        <v>-2.4967573285842537</v>
      </c>
      <c r="J31" s="23">
        <f t="shared" si="1"/>
        <v>-35.465286239419747</v>
      </c>
    </row>
    <row r="32" spans="1:10" x14ac:dyDescent="0.25">
      <c r="A32" s="9" t="s">
        <v>17</v>
      </c>
      <c r="B32" s="21" t="s">
        <v>34</v>
      </c>
      <c r="C32" s="41">
        <v>125300000</v>
      </c>
      <c r="D32" s="41">
        <v>129487483</v>
      </c>
      <c r="E32" s="41">
        <v>95067764</v>
      </c>
      <c r="F32" s="41">
        <v>114650000</v>
      </c>
      <c r="G32" s="42">
        <v>151804000</v>
      </c>
      <c r="H32" s="43">
        <v>131100000</v>
      </c>
      <c r="I32" s="36">
        <f t="shared" si="0"/>
        <v>20.598187204655403</v>
      </c>
      <c r="J32" s="23">
        <f t="shared" si="1"/>
        <v>11.30716911237073</v>
      </c>
    </row>
    <row r="33" spans="1:11" ht="13" thickBot="1" x14ac:dyDescent="0.3">
      <c r="A33" s="9" t="s">
        <v>17</v>
      </c>
      <c r="B33" s="37" t="s">
        <v>41</v>
      </c>
      <c r="C33" s="57">
        <v>656588000</v>
      </c>
      <c r="D33" s="57">
        <v>747633693</v>
      </c>
      <c r="E33" s="57">
        <v>586760786</v>
      </c>
      <c r="F33" s="57">
        <v>720934000</v>
      </c>
      <c r="G33" s="58">
        <v>733404000</v>
      </c>
      <c r="H33" s="59">
        <v>684409000</v>
      </c>
      <c r="I33" s="38">
        <f t="shared" si="0"/>
        <v>22.866765673737444</v>
      </c>
      <c r="J33" s="39">
        <f t="shared" si="1"/>
        <v>5.2652137672762223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379582655</v>
      </c>
      <c r="D10" s="41">
        <v>392526652</v>
      </c>
      <c r="E10" s="41">
        <v>332196429</v>
      </c>
      <c r="F10" s="41">
        <v>511392285</v>
      </c>
      <c r="G10" s="42">
        <v>466060200</v>
      </c>
      <c r="H10" s="43">
        <v>357071210</v>
      </c>
      <c r="I10" s="22">
        <f t="shared" ref="I10:I33" si="0">IF(($E10      =0),0,((($F10      /$E10      )-1)*100))</f>
        <v>53.942740004589275</v>
      </c>
      <c r="J10" s="23">
        <f t="shared" ref="J10:J33" si="1">IF(($E10      =0),0,(((($H10      /$E10      )^(1/3))-1)*100))</f>
        <v>2.4361604866631081</v>
      </c>
    </row>
    <row r="11" spans="1:11" x14ac:dyDescent="0.25">
      <c r="A11" s="9" t="s">
        <v>17</v>
      </c>
      <c r="B11" s="24" t="s">
        <v>22</v>
      </c>
      <c r="C11" s="44">
        <v>379582655</v>
      </c>
      <c r="D11" s="44">
        <v>392526652</v>
      </c>
      <c r="E11" s="44">
        <v>332196429</v>
      </c>
      <c r="F11" s="44">
        <v>511392285</v>
      </c>
      <c r="G11" s="45">
        <v>466060200</v>
      </c>
      <c r="H11" s="46">
        <v>357071210</v>
      </c>
      <c r="I11" s="25">
        <f t="shared" si="0"/>
        <v>53.942740004589275</v>
      </c>
      <c r="J11" s="26">
        <f t="shared" si="1"/>
        <v>2.4361604866631081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176965175</v>
      </c>
      <c r="D13" s="41">
        <v>169185102</v>
      </c>
      <c r="E13" s="41">
        <v>163238481</v>
      </c>
      <c r="F13" s="41">
        <v>172674003</v>
      </c>
      <c r="G13" s="42">
        <v>181566715</v>
      </c>
      <c r="H13" s="43">
        <v>188375468</v>
      </c>
      <c r="I13" s="22">
        <f t="shared" si="0"/>
        <v>5.7802069353977803</v>
      </c>
      <c r="J13" s="23">
        <f t="shared" si="1"/>
        <v>4.889963226146854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137810960</v>
      </c>
      <c r="D17" s="41">
        <v>148089393</v>
      </c>
      <c r="E17" s="41">
        <v>141976780</v>
      </c>
      <c r="F17" s="41">
        <v>131098338</v>
      </c>
      <c r="G17" s="42">
        <v>132045365</v>
      </c>
      <c r="H17" s="43">
        <v>132361615</v>
      </c>
      <c r="I17" s="29">
        <f t="shared" si="0"/>
        <v>-7.6621275676205691</v>
      </c>
      <c r="J17" s="30">
        <f t="shared" si="1"/>
        <v>-2.3104194012638413</v>
      </c>
    </row>
    <row r="18" spans="1:10" x14ac:dyDescent="0.25">
      <c r="A18" s="3" t="s">
        <v>17</v>
      </c>
      <c r="B18" s="24" t="s">
        <v>28</v>
      </c>
      <c r="C18" s="44">
        <v>314776135</v>
      </c>
      <c r="D18" s="44">
        <v>317274495</v>
      </c>
      <c r="E18" s="44">
        <v>305215261</v>
      </c>
      <c r="F18" s="44">
        <v>303772341</v>
      </c>
      <c r="G18" s="45">
        <v>313612080</v>
      </c>
      <c r="H18" s="46">
        <v>320737083</v>
      </c>
      <c r="I18" s="25">
        <f t="shared" si="0"/>
        <v>-0.47275486660544042</v>
      </c>
      <c r="J18" s="26">
        <f t="shared" si="1"/>
        <v>1.6672266534685454</v>
      </c>
    </row>
    <row r="19" spans="1:10" ht="23.25" customHeight="1" x14ac:dyDescent="0.25">
      <c r="A19" s="31" t="s">
        <v>17</v>
      </c>
      <c r="B19" s="32" t="s">
        <v>29</v>
      </c>
      <c r="C19" s="50">
        <v>64806520</v>
      </c>
      <c r="D19" s="50">
        <v>75252157</v>
      </c>
      <c r="E19" s="50">
        <v>26981168</v>
      </c>
      <c r="F19" s="51">
        <v>207619944</v>
      </c>
      <c r="G19" s="52">
        <v>152448120</v>
      </c>
      <c r="H19" s="53">
        <v>36334127</v>
      </c>
      <c r="I19" s="33">
        <f t="shared" si="0"/>
        <v>669.49946718392619</v>
      </c>
      <c r="J19" s="34">
        <f t="shared" si="1"/>
        <v>10.429386967108822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27450000</v>
      </c>
      <c r="D23" s="41">
        <v>23579112</v>
      </c>
      <c r="E23" s="41">
        <v>21108039</v>
      </c>
      <c r="F23" s="41">
        <v>203235632</v>
      </c>
      <c r="G23" s="42">
        <v>148378445</v>
      </c>
      <c r="H23" s="43">
        <v>25000000</v>
      </c>
      <c r="I23" s="36">
        <f t="shared" si="0"/>
        <v>862.83521174089174</v>
      </c>
      <c r="J23" s="23">
        <f t="shared" si="1"/>
        <v>5.8028517496775844</v>
      </c>
    </row>
    <row r="24" spans="1:10" x14ac:dyDescent="0.25">
      <c r="A24" s="9" t="s">
        <v>17</v>
      </c>
      <c r="B24" s="21" t="s">
        <v>33</v>
      </c>
      <c r="C24" s="41">
        <v>54167351</v>
      </c>
      <c r="D24" s="41">
        <v>73439301</v>
      </c>
      <c r="E24" s="41">
        <v>39787070</v>
      </c>
      <c r="F24" s="41">
        <v>2397391</v>
      </c>
      <c r="G24" s="42">
        <v>2506957</v>
      </c>
      <c r="H24" s="43">
        <v>2619130</v>
      </c>
      <c r="I24" s="36">
        <f t="shared" si="0"/>
        <v>-93.974446974858921</v>
      </c>
      <c r="J24" s="23">
        <f t="shared" si="1"/>
        <v>-59.622598561396536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81617351</v>
      </c>
      <c r="D26" s="44">
        <v>97018413</v>
      </c>
      <c r="E26" s="44">
        <v>60895109</v>
      </c>
      <c r="F26" s="44">
        <v>205633023</v>
      </c>
      <c r="G26" s="45">
        <v>150885402</v>
      </c>
      <c r="H26" s="46">
        <v>27619130</v>
      </c>
      <c r="I26" s="25">
        <f t="shared" si="0"/>
        <v>237.68397228749524</v>
      </c>
      <c r="J26" s="26">
        <f t="shared" si="1"/>
        <v>-23.167931186280832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4100000</v>
      </c>
      <c r="D28" s="41">
        <v>2753000</v>
      </c>
      <c r="E28" s="41">
        <v>2722755</v>
      </c>
      <c r="F28" s="41">
        <v>183845632</v>
      </c>
      <c r="G28" s="42">
        <v>127978445</v>
      </c>
      <c r="H28" s="43">
        <v>2000000</v>
      </c>
      <c r="I28" s="36">
        <f t="shared" si="0"/>
        <v>6652.1915119061387</v>
      </c>
      <c r="J28" s="23">
        <f t="shared" si="1"/>
        <v>-9.7721773693689507</v>
      </c>
    </row>
    <row r="29" spans="1:10" x14ac:dyDescent="0.25">
      <c r="A29" s="9" t="s">
        <v>17</v>
      </c>
      <c r="B29" s="21" t="s">
        <v>38</v>
      </c>
      <c r="C29" s="41">
        <v>2100000</v>
      </c>
      <c r="D29" s="41">
        <v>1990000</v>
      </c>
      <c r="E29" s="41">
        <v>1948962</v>
      </c>
      <c r="F29" s="41">
        <v>5500000</v>
      </c>
      <c r="G29" s="42">
        <v>6000000</v>
      </c>
      <c r="H29" s="43">
        <v>8300000</v>
      </c>
      <c r="I29" s="36">
        <f t="shared" si="0"/>
        <v>182.20150008055569</v>
      </c>
      <c r="J29" s="23">
        <f t="shared" si="1"/>
        <v>62.090753181963201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1500000</v>
      </c>
      <c r="D31" s="41">
        <v>255446</v>
      </c>
      <c r="E31" s="41">
        <v>255446</v>
      </c>
      <c r="F31" s="41">
        <v>500000</v>
      </c>
      <c r="G31" s="42">
        <v>2500000</v>
      </c>
      <c r="H31" s="43">
        <v>2700000</v>
      </c>
      <c r="I31" s="36">
        <f t="shared" si="0"/>
        <v>95.736085121708697</v>
      </c>
      <c r="J31" s="23">
        <f t="shared" si="1"/>
        <v>119.45975290691652</v>
      </c>
    </row>
    <row r="32" spans="1:10" x14ac:dyDescent="0.25">
      <c r="A32" s="9" t="s">
        <v>17</v>
      </c>
      <c r="B32" s="21" t="s">
        <v>34</v>
      </c>
      <c r="C32" s="41">
        <v>73917351</v>
      </c>
      <c r="D32" s="41">
        <v>92019967</v>
      </c>
      <c r="E32" s="41">
        <v>58920164</v>
      </c>
      <c r="F32" s="41">
        <v>15787391</v>
      </c>
      <c r="G32" s="42">
        <v>14406957</v>
      </c>
      <c r="H32" s="43">
        <v>14619130</v>
      </c>
      <c r="I32" s="36">
        <f t="shared" si="0"/>
        <v>-73.205453060178186</v>
      </c>
      <c r="J32" s="23">
        <f t="shared" si="1"/>
        <v>-37.162457251434788</v>
      </c>
    </row>
    <row r="33" spans="1:11" ht="13" thickBot="1" x14ac:dyDescent="0.3">
      <c r="A33" s="9" t="s">
        <v>17</v>
      </c>
      <c r="B33" s="37" t="s">
        <v>41</v>
      </c>
      <c r="C33" s="57">
        <v>81617351</v>
      </c>
      <c r="D33" s="57">
        <v>97018413</v>
      </c>
      <c r="E33" s="57">
        <v>63847327</v>
      </c>
      <c r="F33" s="57">
        <v>205633023</v>
      </c>
      <c r="G33" s="58">
        <v>150885402</v>
      </c>
      <c r="H33" s="59">
        <v>27619130</v>
      </c>
      <c r="I33" s="38">
        <f t="shared" si="0"/>
        <v>222.06990121920063</v>
      </c>
      <c r="J33" s="39">
        <f t="shared" si="1"/>
        <v>-24.370872284349822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42591028</v>
      </c>
      <c r="D8" s="41">
        <v>48000398</v>
      </c>
      <c r="E8" s="41">
        <v>-222345</v>
      </c>
      <c r="F8" s="41">
        <v>51118454</v>
      </c>
      <c r="G8" s="42">
        <v>54185562</v>
      </c>
      <c r="H8" s="43">
        <v>57436694</v>
      </c>
      <c r="I8" s="22">
        <f>IF(($E8       =0),0,((($F8       /$E8       )-1)*100))</f>
        <v>-23090.601992399199</v>
      </c>
      <c r="J8" s="23">
        <f>IF(($E8       =0),0,(((($H8       /$E8       )^(1/3))-1)*100))</f>
        <v>-736.87473734320417</v>
      </c>
    </row>
    <row r="9" spans="1:11" x14ac:dyDescent="0.25">
      <c r="A9" s="3" t="s">
        <v>17</v>
      </c>
      <c r="B9" s="21" t="s">
        <v>20</v>
      </c>
      <c r="C9" s="41">
        <v>48625928</v>
      </c>
      <c r="D9" s="41">
        <v>39184001</v>
      </c>
      <c r="E9" s="41">
        <v>29923286</v>
      </c>
      <c r="F9" s="41">
        <v>43780458</v>
      </c>
      <c r="G9" s="42">
        <v>46407286</v>
      </c>
      <c r="H9" s="43">
        <v>49191723</v>
      </c>
      <c r="I9" s="22">
        <f>IF(($E9       =0),0,((($F9       /$E9       )-1)*100))</f>
        <v>46.308991599385173</v>
      </c>
      <c r="J9" s="23">
        <f>IF(($E9       =0),0,(((($H9       /$E9       )^(1/3))-1)*100))</f>
        <v>18.021442112365783</v>
      </c>
    </row>
    <row r="10" spans="1:11" x14ac:dyDescent="0.25">
      <c r="A10" s="3" t="s">
        <v>17</v>
      </c>
      <c r="B10" s="21" t="s">
        <v>21</v>
      </c>
      <c r="C10" s="41">
        <v>240839999</v>
      </c>
      <c r="D10" s="41">
        <v>252315348</v>
      </c>
      <c r="E10" s="41">
        <v>232626579</v>
      </c>
      <c r="F10" s="41">
        <v>252576445</v>
      </c>
      <c r="G10" s="42">
        <v>264326922</v>
      </c>
      <c r="H10" s="43">
        <v>279870585</v>
      </c>
      <c r="I10" s="22">
        <f t="shared" ref="I10:I33" si="0">IF(($E10      =0),0,((($F10      /$E10      )-1)*100))</f>
        <v>8.5759185754952014</v>
      </c>
      <c r="J10" s="23">
        <f t="shared" ref="J10:J33" si="1">IF(($E10      =0),0,(((($H10      /$E10      )^(1/3))-1)*100))</f>
        <v>6.3569743154203273</v>
      </c>
    </row>
    <row r="11" spans="1:11" x14ac:dyDescent="0.25">
      <c r="A11" s="9" t="s">
        <v>17</v>
      </c>
      <c r="B11" s="24" t="s">
        <v>22</v>
      </c>
      <c r="C11" s="44">
        <v>332056955</v>
      </c>
      <c r="D11" s="44">
        <v>339499747</v>
      </c>
      <c r="E11" s="44">
        <v>262327520</v>
      </c>
      <c r="F11" s="44">
        <v>347475357</v>
      </c>
      <c r="G11" s="45">
        <v>364919770</v>
      </c>
      <c r="H11" s="46">
        <v>386499002</v>
      </c>
      <c r="I11" s="25">
        <f t="shared" si="0"/>
        <v>32.458598701348592</v>
      </c>
      <c r="J11" s="26">
        <f t="shared" si="1"/>
        <v>13.789321484848927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132301652</v>
      </c>
      <c r="D13" s="41">
        <v>123453212</v>
      </c>
      <c r="E13" s="41">
        <v>121164583</v>
      </c>
      <c r="F13" s="41">
        <v>130924559</v>
      </c>
      <c r="G13" s="42">
        <v>138279830</v>
      </c>
      <c r="H13" s="43">
        <v>146411974</v>
      </c>
      <c r="I13" s="22">
        <f t="shared" si="0"/>
        <v>8.0551393471143271</v>
      </c>
      <c r="J13" s="23">
        <f t="shared" si="1"/>
        <v>6.5124320749881282</v>
      </c>
    </row>
    <row r="14" spans="1:11" x14ac:dyDescent="0.25">
      <c r="A14" s="3" t="s">
        <v>17</v>
      </c>
      <c r="B14" s="21" t="s">
        <v>25</v>
      </c>
      <c r="C14" s="41">
        <v>16722822</v>
      </c>
      <c r="D14" s="41">
        <v>33411644</v>
      </c>
      <c r="E14" s="41">
        <v>0</v>
      </c>
      <c r="F14" s="41">
        <v>20770535</v>
      </c>
      <c r="G14" s="42">
        <v>22016767</v>
      </c>
      <c r="H14" s="43">
        <v>23337773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9600000</v>
      </c>
      <c r="D16" s="41">
        <v>15007654</v>
      </c>
      <c r="E16" s="41">
        <v>16499049</v>
      </c>
      <c r="F16" s="41">
        <v>16497856</v>
      </c>
      <c r="G16" s="42">
        <v>17487727</v>
      </c>
      <c r="H16" s="43">
        <v>18536992</v>
      </c>
      <c r="I16" s="22">
        <f t="shared" si="0"/>
        <v>-7.2307197827026215E-3</v>
      </c>
      <c r="J16" s="23">
        <f t="shared" si="1"/>
        <v>3.9585268605087931</v>
      </c>
    </row>
    <row r="17" spans="1:10" x14ac:dyDescent="0.25">
      <c r="A17" s="3" t="s">
        <v>17</v>
      </c>
      <c r="B17" s="21" t="s">
        <v>27</v>
      </c>
      <c r="C17" s="41">
        <v>256537777</v>
      </c>
      <c r="D17" s="41">
        <v>338047742</v>
      </c>
      <c r="E17" s="41">
        <v>252691512</v>
      </c>
      <c r="F17" s="41">
        <v>255106618</v>
      </c>
      <c r="G17" s="42">
        <v>267508012</v>
      </c>
      <c r="H17" s="43">
        <v>283407337</v>
      </c>
      <c r="I17" s="29">
        <f t="shared" si="0"/>
        <v>0.95575272033672221</v>
      </c>
      <c r="J17" s="30">
        <f t="shared" si="1"/>
        <v>3.8979100787174037</v>
      </c>
    </row>
    <row r="18" spans="1:10" x14ac:dyDescent="0.25">
      <c r="A18" s="3" t="s">
        <v>17</v>
      </c>
      <c r="B18" s="24" t="s">
        <v>28</v>
      </c>
      <c r="C18" s="44">
        <v>415162251</v>
      </c>
      <c r="D18" s="44">
        <v>509920252</v>
      </c>
      <c r="E18" s="44">
        <v>390355144</v>
      </c>
      <c r="F18" s="44">
        <v>423299568</v>
      </c>
      <c r="G18" s="45">
        <v>445292336</v>
      </c>
      <c r="H18" s="46">
        <v>471694076</v>
      </c>
      <c r="I18" s="25">
        <f t="shared" si="0"/>
        <v>8.4396028863398254</v>
      </c>
      <c r="J18" s="26">
        <f t="shared" si="1"/>
        <v>6.5124002861299823</v>
      </c>
    </row>
    <row r="19" spans="1:10" ht="23.25" customHeight="1" x14ac:dyDescent="0.25">
      <c r="A19" s="31" t="s">
        <v>17</v>
      </c>
      <c r="B19" s="32" t="s">
        <v>29</v>
      </c>
      <c r="C19" s="50">
        <v>-83105296</v>
      </c>
      <c r="D19" s="50">
        <v>-170420505</v>
      </c>
      <c r="E19" s="50">
        <v>-128027624</v>
      </c>
      <c r="F19" s="51">
        <v>-75824211</v>
      </c>
      <c r="G19" s="52">
        <v>-80372566</v>
      </c>
      <c r="H19" s="53">
        <v>-85195074</v>
      </c>
      <c r="I19" s="33">
        <f t="shared" si="0"/>
        <v>-40.775116626393071</v>
      </c>
      <c r="J19" s="34">
        <f t="shared" si="1"/>
        <v>-12.695438992621188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19280000</v>
      </c>
      <c r="D23" s="41">
        <v>22865000</v>
      </c>
      <c r="E23" s="41">
        <v>11569014</v>
      </c>
      <c r="F23" s="41">
        <v>11880000</v>
      </c>
      <c r="G23" s="42">
        <v>12592800</v>
      </c>
      <c r="H23" s="43">
        <v>13348368</v>
      </c>
      <c r="I23" s="36">
        <f t="shared" si="0"/>
        <v>2.6880942489999615</v>
      </c>
      <c r="J23" s="23">
        <f t="shared" si="1"/>
        <v>4.884329976409818</v>
      </c>
    </row>
    <row r="24" spans="1:10" x14ac:dyDescent="0.25">
      <c r="A24" s="9" t="s">
        <v>17</v>
      </c>
      <c r="B24" s="21" t="s">
        <v>33</v>
      </c>
      <c r="C24" s="41">
        <v>125755200</v>
      </c>
      <c r="D24" s="41">
        <v>125347200</v>
      </c>
      <c r="E24" s="41">
        <v>115014085</v>
      </c>
      <c r="F24" s="41">
        <v>148340928</v>
      </c>
      <c r="G24" s="42">
        <v>154613345</v>
      </c>
      <c r="H24" s="43">
        <v>158059633</v>
      </c>
      <c r="I24" s="36">
        <f t="shared" si="0"/>
        <v>28.976314509653321</v>
      </c>
      <c r="J24" s="23">
        <f t="shared" si="1"/>
        <v>11.179140809286437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145035200</v>
      </c>
      <c r="D26" s="44">
        <v>148212200</v>
      </c>
      <c r="E26" s="44">
        <v>126583099</v>
      </c>
      <c r="F26" s="44">
        <v>160220928</v>
      </c>
      <c r="G26" s="45">
        <v>167206145</v>
      </c>
      <c r="H26" s="46">
        <v>171408001</v>
      </c>
      <c r="I26" s="25">
        <f t="shared" si="0"/>
        <v>26.573712656537186</v>
      </c>
      <c r="J26" s="26">
        <f t="shared" si="1"/>
        <v>10.633110280417624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80000000</v>
      </c>
      <c r="D28" s="41">
        <v>82763593</v>
      </c>
      <c r="E28" s="41">
        <v>79703721</v>
      </c>
      <c r="F28" s="41">
        <v>104378070</v>
      </c>
      <c r="G28" s="42">
        <v>109001572</v>
      </c>
      <c r="H28" s="43">
        <v>111767978</v>
      </c>
      <c r="I28" s="36">
        <f t="shared" si="0"/>
        <v>30.957587287549604</v>
      </c>
      <c r="J28" s="23">
        <f t="shared" si="1"/>
        <v>11.929938643268523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750000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29201414</v>
      </c>
      <c r="D31" s="41">
        <v>30201415</v>
      </c>
      <c r="E31" s="41">
        <v>25051135</v>
      </c>
      <c r="F31" s="41">
        <v>12101961</v>
      </c>
      <c r="G31" s="42">
        <v>12586039</v>
      </c>
      <c r="H31" s="43">
        <v>12837760</v>
      </c>
      <c r="I31" s="36">
        <f t="shared" si="0"/>
        <v>-51.690967295493792</v>
      </c>
      <c r="J31" s="23">
        <f t="shared" si="1"/>
        <v>-19.975933813613235</v>
      </c>
    </row>
    <row r="32" spans="1:10" x14ac:dyDescent="0.25">
      <c r="A32" s="9" t="s">
        <v>17</v>
      </c>
      <c r="B32" s="21" t="s">
        <v>34</v>
      </c>
      <c r="C32" s="41">
        <v>35833786</v>
      </c>
      <c r="D32" s="41">
        <v>34497192</v>
      </c>
      <c r="E32" s="41">
        <v>21828243</v>
      </c>
      <c r="F32" s="41">
        <v>43740897</v>
      </c>
      <c r="G32" s="42">
        <v>45618534</v>
      </c>
      <c r="H32" s="43">
        <v>46802263</v>
      </c>
      <c r="I32" s="36">
        <f t="shared" si="0"/>
        <v>100.3867054256268</v>
      </c>
      <c r="J32" s="23">
        <f t="shared" si="1"/>
        <v>28.948419756885755</v>
      </c>
    </row>
    <row r="33" spans="1:11" ht="13" thickBot="1" x14ac:dyDescent="0.3">
      <c r="A33" s="9" t="s">
        <v>17</v>
      </c>
      <c r="B33" s="37" t="s">
        <v>41</v>
      </c>
      <c r="C33" s="57">
        <v>145035200</v>
      </c>
      <c r="D33" s="57">
        <v>148212200</v>
      </c>
      <c r="E33" s="57">
        <v>126583099</v>
      </c>
      <c r="F33" s="57">
        <v>160220928</v>
      </c>
      <c r="G33" s="58">
        <v>167206145</v>
      </c>
      <c r="H33" s="59">
        <v>171408001</v>
      </c>
      <c r="I33" s="38">
        <f t="shared" si="0"/>
        <v>26.573712656537186</v>
      </c>
      <c r="J33" s="39">
        <f t="shared" si="1"/>
        <v>10.633110280417624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62887572</v>
      </c>
      <c r="D8" s="41">
        <v>62881615</v>
      </c>
      <c r="E8" s="41">
        <v>57264805</v>
      </c>
      <c r="F8" s="41">
        <v>66036840</v>
      </c>
      <c r="G8" s="42">
        <v>69008508</v>
      </c>
      <c r="H8" s="43">
        <v>70733688</v>
      </c>
      <c r="I8" s="22">
        <f>IF(($E8       =0),0,((($F8       /$E8       )-1)*100))</f>
        <v>15.318370506980683</v>
      </c>
      <c r="J8" s="23">
        <f>IF(($E8       =0),0,(((($H8       /$E8       )^(1/3))-1)*100))</f>
        <v>7.2950052679403354</v>
      </c>
    </row>
    <row r="9" spans="1:11" x14ac:dyDescent="0.25">
      <c r="A9" s="3" t="s">
        <v>17</v>
      </c>
      <c r="B9" s="21" t="s">
        <v>20</v>
      </c>
      <c r="C9" s="41">
        <v>261785767</v>
      </c>
      <c r="D9" s="41">
        <v>275503270</v>
      </c>
      <c r="E9" s="41">
        <v>252065064</v>
      </c>
      <c r="F9" s="41">
        <v>292912260</v>
      </c>
      <c r="G9" s="42">
        <v>305958312</v>
      </c>
      <c r="H9" s="43">
        <v>313532268</v>
      </c>
      <c r="I9" s="22">
        <f>IF(($E9       =0),0,((($F9       /$E9       )-1)*100))</f>
        <v>16.205020779872935</v>
      </c>
      <c r="J9" s="23">
        <f>IF(($E9       =0),0,(((($H9       /$E9       )^(1/3))-1)*100))</f>
        <v>7.54491046605692</v>
      </c>
    </row>
    <row r="10" spans="1:11" x14ac:dyDescent="0.25">
      <c r="A10" s="3" t="s">
        <v>17</v>
      </c>
      <c r="B10" s="21" t="s">
        <v>21</v>
      </c>
      <c r="C10" s="41">
        <v>304019450</v>
      </c>
      <c r="D10" s="41">
        <v>317835145</v>
      </c>
      <c r="E10" s="41">
        <v>294113935</v>
      </c>
      <c r="F10" s="41">
        <v>362810664</v>
      </c>
      <c r="G10" s="42">
        <v>367338576</v>
      </c>
      <c r="H10" s="43">
        <v>387799968</v>
      </c>
      <c r="I10" s="22">
        <f t="shared" ref="I10:I33" si="0">IF(($E10      =0),0,((($F10      /$E10      )-1)*100))</f>
        <v>23.35718265100224</v>
      </c>
      <c r="J10" s="23">
        <f t="shared" ref="J10:J33" si="1">IF(($E10      =0),0,(((($H10      /$E10      )^(1/3))-1)*100))</f>
        <v>9.6555764796819155</v>
      </c>
    </row>
    <row r="11" spans="1:11" x14ac:dyDescent="0.25">
      <c r="A11" s="9" t="s">
        <v>17</v>
      </c>
      <c r="B11" s="24" t="s">
        <v>22</v>
      </c>
      <c r="C11" s="44">
        <v>628692789</v>
      </c>
      <c r="D11" s="44">
        <v>656220030</v>
      </c>
      <c r="E11" s="44">
        <v>603443804</v>
      </c>
      <c r="F11" s="44">
        <v>721759764</v>
      </c>
      <c r="G11" s="45">
        <v>742305396</v>
      </c>
      <c r="H11" s="46">
        <v>772065924</v>
      </c>
      <c r="I11" s="25">
        <f t="shared" si="0"/>
        <v>19.606790096398097</v>
      </c>
      <c r="J11" s="26">
        <f t="shared" si="1"/>
        <v>8.5606706192533863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262649890</v>
      </c>
      <c r="D13" s="41">
        <v>262610312</v>
      </c>
      <c r="E13" s="41">
        <v>248889350</v>
      </c>
      <c r="F13" s="41">
        <v>277065912</v>
      </c>
      <c r="G13" s="42">
        <v>288086688</v>
      </c>
      <c r="H13" s="43">
        <v>295297560</v>
      </c>
      <c r="I13" s="22">
        <f t="shared" si="0"/>
        <v>11.320919115261452</v>
      </c>
      <c r="J13" s="23">
        <f t="shared" si="1"/>
        <v>5.8647025615133686</v>
      </c>
    </row>
    <row r="14" spans="1:11" x14ac:dyDescent="0.25">
      <c r="A14" s="3" t="s">
        <v>17</v>
      </c>
      <c r="B14" s="21" t="s">
        <v>25</v>
      </c>
      <c r="C14" s="41">
        <v>15702533</v>
      </c>
      <c r="D14" s="41">
        <v>14402533</v>
      </c>
      <c r="E14" s="41">
        <v>0</v>
      </c>
      <c r="F14" s="41">
        <v>13500024</v>
      </c>
      <c r="G14" s="42">
        <v>14107524</v>
      </c>
      <c r="H14" s="43">
        <v>14460228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137419000</v>
      </c>
      <c r="D16" s="41">
        <v>152419000</v>
      </c>
      <c r="E16" s="41">
        <v>139559286</v>
      </c>
      <c r="F16" s="41">
        <v>154052856</v>
      </c>
      <c r="G16" s="42">
        <v>160985244</v>
      </c>
      <c r="H16" s="43">
        <v>165009876</v>
      </c>
      <c r="I16" s="22">
        <f t="shared" si="0"/>
        <v>10.38524229767126</v>
      </c>
      <c r="J16" s="23">
        <f t="shared" si="1"/>
        <v>5.7427010560286762</v>
      </c>
    </row>
    <row r="17" spans="1:10" x14ac:dyDescent="0.25">
      <c r="A17" s="3" t="s">
        <v>17</v>
      </c>
      <c r="B17" s="21" t="s">
        <v>27</v>
      </c>
      <c r="C17" s="41">
        <v>270315401</v>
      </c>
      <c r="D17" s="41">
        <v>288489022</v>
      </c>
      <c r="E17" s="41">
        <v>275245266</v>
      </c>
      <c r="F17" s="41">
        <v>279595608</v>
      </c>
      <c r="G17" s="42">
        <v>282659004</v>
      </c>
      <c r="H17" s="43">
        <v>299979444</v>
      </c>
      <c r="I17" s="29">
        <f t="shared" si="0"/>
        <v>1.5805329055141648</v>
      </c>
      <c r="J17" s="30">
        <f t="shared" si="1"/>
        <v>2.9099133561305779</v>
      </c>
    </row>
    <row r="18" spans="1:10" x14ac:dyDescent="0.25">
      <c r="A18" s="3" t="s">
        <v>17</v>
      </c>
      <c r="B18" s="24" t="s">
        <v>28</v>
      </c>
      <c r="C18" s="44">
        <v>686086824</v>
      </c>
      <c r="D18" s="44">
        <v>717920867</v>
      </c>
      <c r="E18" s="44">
        <v>663693902</v>
      </c>
      <c r="F18" s="44">
        <v>724214400</v>
      </c>
      <c r="G18" s="45">
        <v>745838460</v>
      </c>
      <c r="H18" s="46">
        <v>774747108</v>
      </c>
      <c r="I18" s="25">
        <f t="shared" si="0"/>
        <v>9.118736486447343</v>
      </c>
      <c r="J18" s="26">
        <f t="shared" si="1"/>
        <v>5.2924857851032847</v>
      </c>
    </row>
    <row r="19" spans="1:10" ht="23.25" customHeight="1" x14ac:dyDescent="0.25">
      <c r="A19" s="31" t="s">
        <v>17</v>
      </c>
      <c r="B19" s="32" t="s">
        <v>29</v>
      </c>
      <c r="C19" s="50">
        <v>-57394035</v>
      </c>
      <c r="D19" s="50">
        <v>-61700837</v>
      </c>
      <c r="E19" s="50">
        <v>-60250098</v>
      </c>
      <c r="F19" s="51">
        <v>-2454636</v>
      </c>
      <c r="G19" s="52">
        <v>-3533064</v>
      </c>
      <c r="H19" s="53">
        <v>-2681184</v>
      </c>
      <c r="I19" s="33">
        <f t="shared" si="0"/>
        <v>-95.925921979413204</v>
      </c>
      <c r="J19" s="34">
        <f t="shared" si="1"/>
        <v>-64.563053971425873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17725000</v>
      </c>
      <c r="D23" s="41">
        <v>12972724</v>
      </c>
      <c r="E23" s="41">
        <v>10389246</v>
      </c>
      <c r="F23" s="41">
        <v>9000036</v>
      </c>
      <c r="G23" s="42">
        <v>0</v>
      </c>
      <c r="H23" s="43">
        <v>0</v>
      </c>
      <c r="I23" s="36">
        <f t="shared" si="0"/>
        <v>-13.37161522597501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147688000</v>
      </c>
      <c r="D24" s="41">
        <v>198937347</v>
      </c>
      <c r="E24" s="41">
        <v>154242211</v>
      </c>
      <c r="F24" s="41">
        <v>125586792</v>
      </c>
      <c r="G24" s="42">
        <v>133490496</v>
      </c>
      <c r="H24" s="43">
        <v>159477972</v>
      </c>
      <c r="I24" s="36">
        <f t="shared" si="0"/>
        <v>-18.578195173823076</v>
      </c>
      <c r="J24" s="23">
        <f t="shared" si="1"/>
        <v>1.1189351213519716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165413000</v>
      </c>
      <c r="D26" s="44">
        <v>211910071</v>
      </c>
      <c r="E26" s="44">
        <v>164631457</v>
      </c>
      <c r="F26" s="44">
        <v>134586828</v>
      </c>
      <c r="G26" s="45">
        <v>133490496</v>
      </c>
      <c r="H26" s="46">
        <v>159477972</v>
      </c>
      <c r="I26" s="25">
        <f t="shared" si="0"/>
        <v>-18.249628319817401</v>
      </c>
      <c r="J26" s="26">
        <f t="shared" si="1"/>
        <v>-1.0545197298202358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45136752</v>
      </c>
      <c r="D28" s="41">
        <v>41980201</v>
      </c>
      <c r="E28" s="41">
        <v>36150268</v>
      </c>
      <c r="F28" s="41">
        <v>53119968</v>
      </c>
      <c r="G28" s="42">
        <v>50072292</v>
      </c>
      <c r="H28" s="43">
        <v>41161944</v>
      </c>
      <c r="I28" s="36">
        <f t="shared" si="0"/>
        <v>46.942113956112294</v>
      </c>
      <c r="J28" s="23">
        <f t="shared" si="1"/>
        <v>4.4226680366599824</v>
      </c>
    </row>
    <row r="29" spans="1:10" x14ac:dyDescent="0.25">
      <c r="A29" s="9" t="s">
        <v>17</v>
      </c>
      <c r="B29" s="21" t="s">
        <v>38</v>
      </c>
      <c r="C29" s="41">
        <v>58183000</v>
      </c>
      <c r="D29" s="41">
        <v>59159050</v>
      </c>
      <c r="E29" s="41">
        <v>45898282</v>
      </c>
      <c r="F29" s="41">
        <v>18500004</v>
      </c>
      <c r="G29" s="42">
        <v>14000004</v>
      </c>
      <c r="H29" s="43">
        <v>19633020</v>
      </c>
      <c r="I29" s="36">
        <f t="shared" si="0"/>
        <v>-59.693471751295611</v>
      </c>
      <c r="J29" s="23">
        <f t="shared" si="1"/>
        <v>-24.653417341788998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30559377</v>
      </c>
      <c r="D31" s="41">
        <v>92908532</v>
      </c>
      <c r="E31" s="41">
        <v>69649512</v>
      </c>
      <c r="F31" s="41">
        <v>46596240</v>
      </c>
      <c r="G31" s="42">
        <v>50791512</v>
      </c>
      <c r="H31" s="43">
        <v>98683008</v>
      </c>
      <c r="I31" s="36">
        <f t="shared" si="0"/>
        <v>-33.098971317989999</v>
      </c>
      <c r="J31" s="23">
        <f t="shared" si="1"/>
        <v>12.315949699832229</v>
      </c>
    </row>
    <row r="32" spans="1:10" x14ac:dyDescent="0.25">
      <c r="A32" s="9" t="s">
        <v>17</v>
      </c>
      <c r="B32" s="21" t="s">
        <v>34</v>
      </c>
      <c r="C32" s="41">
        <v>31533871</v>
      </c>
      <c r="D32" s="41">
        <v>17862288</v>
      </c>
      <c r="E32" s="41">
        <v>13046173</v>
      </c>
      <c r="F32" s="41">
        <v>16370616</v>
      </c>
      <c r="G32" s="42">
        <v>18626688</v>
      </c>
      <c r="H32" s="43">
        <v>0</v>
      </c>
      <c r="I32" s="36">
        <f t="shared" si="0"/>
        <v>25.482131809841867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165413000</v>
      </c>
      <c r="D33" s="57">
        <v>211910071</v>
      </c>
      <c r="E33" s="57">
        <v>164744235</v>
      </c>
      <c r="F33" s="57">
        <v>134586828</v>
      </c>
      <c r="G33" s="58">
        <v>133490496</v>
      </c>
      <c r="H33" s="59">
        <v>159477972</v>
      </c>
      <c r="I33" s="38">
        <f t="shared" si="0"/>
        <v>-18.305591694908173</v>
      </c>
      <c r="J33" s="39">
        <f t="shared" si="1"/>
        <v>-1.0771030606104737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177553712</v>
      </c>
      <c r="D8" s="41">
        <v>177553712</v>
      </c>
      <c r="E8" s="41">
        <v>160338988</v>
      </c>
      <c r="F8" s="41">
        <v>189923898</v>
      </c>
      <c r="G8" s="42">
        <v>198280549</v>
      </c>
      <c r="H8" s="43">
        <v>207004892</v>
      </c>
      <c r="I8" s="22">
        <f>IF(($E8       =0),0,((($F8       /$E8       )-1)*100))</f>
        <v>18.451476068939641</v>
      </c>
      <c r="J8" s="23">
        <f>IF(($E8       =0),0,(((($H8       /$E8       )^(1/3))-1)*100))</f>
        <v>8.888117660963001</v>
      </c>
    </row>
    <row r="9" spans="1:11" x14ac:dyDescent="0.25">
      <c r="A9" s="3" t="s">
        <v>17</v>
      </c>
      <c r="B9" s="21" t="s">
        <v>20</v>
      </c>
      <c r="C9" s="41">
        <v>414802290</v>
      </c>
      <c r="D9" s="41">
        <v>421136360</v>
      </c>
      <c r="E9" s="41">
        <v>367615983</v>
      </c>
      <c r="F9" s="41">
        <v>437992283</v>
      </c>
      <c r="G9" s="42">
        <v>457263940</v>
      </c>
      <c r="H9" s="43">
        <v>477383557</v>
      </c>
      <c r="I9" s="22">
        <f>IF(($E9       =0),0,((($F9       /$E9       )-1)*100))</f>
        <v>19.143971767952216</v>
      </c>
      <c r="J9" s="23">
        <f>IF(($E9       =0),0,(((($H9       /$E9       )^(1/3))-1)*100))</f>
        <v>9.0999011220538328</v>
      </c>
    </row>
    <row r="10" spans="1:11" x14ac:dyDescent="0.25">
      <c r="A10" s="3" t="s">
        <v>17</v>
      </c>
      <c r="B10" s="21" t="s">
        <v>21</v>
      </c>
      <c r="C10" s="41">
        <v>174841339</v>
      </c>
      <c r="D10" s="41">
        <v>179336823</v>
      </c>
      <c r="E10" s="41">
        <v>145015407</v>
      </c>
      <c r="F10" s="41">
        <v>186778147</v>
      </c>
      <c r="G10" s="42">
        <v>194611528</v>
      </c>
      <c r="H10" s="43">
        <v>203252001</v>
      </c>
      <c r="I10" s="22">
        <f t="shared" ref="I10:I33" si="0">IF(($E10      =0),0,((($F10      /$E10      )-1)*100))</f>
        <v>28.798829630564704</v>
      </c>
      <c r="J10" s="23">
        <f t="shared" ref="J10:J33" si="1">IF(($E10      =0),0,(((($H10      /$E10      )^(1/3))-1)*100))</f>
        <v>11.911202252755348</v>
      </c>
    </row>
    <row r="11" spans="1:11" x14ac:dyDescent="0.25">
      <c r="A11" s="9" t="s">
        <v>17</v>
      </c>
      <c r="B11" s="24" t="s">
        <v>22</v>
      </c>
      <c r="C11" s="44">
        <v>767197341</v>
      </c>
      <c r="D11" s="44">
        <v>778026895</v>
      </c>
      <c r="E11" s="44">
        <v>672970378</v>
      </c>
      <c r="F11" s="44">
        <v>814694328</v>
      </c>
      <c r="G11" s="45">
        <v>850156017</v>
      </c>
      <c r="H11" s="46">
        <v>887640450</v>
      </c>
      <c r="I11" s="25">
        <f t="shared" si="0"/>
        <v>21.059463333466354</v>
      </c>
      <c r="J11" s="26">
        <f t="shared" si="1"/>
        <v>9.6681150148434156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282209127</v>
      </c>
      <c r="D13" s="41">
        <v>268165498</v>
      </c>
      <c r="E13" s="41">
        <v>248068956</v>
      </c>
      <c r="F13" s="41">
        <v>264048850</v>
      </c>
      <c r="G13" s="42">
        <v>275667000</v>
      </c>
      <c r="H13" s="43">
        <v>287796348</v>
      </c>
      <c r="I13" s="22">
        <f t="shared" si="0"/>
        <v>6.4417145368241835</v>
      </c>
      <c r="J13" s="23">
        <f t="shared" si="1"/>
        <v>5.0761826044877001</v>
      </c>
    </row>
    <row r="14" spans="1:11" x14ac:dyDescent="0.25">
      <c r="A14" s="3" t="s">
        <v>17</v>
      </c>
      <c r="B14" s="21" t="s">
        <v>25</v>
      </c>
      <c r="C14" s="41">
        <v>24547233</v>
      </c>
      <c r="D14" s="41">
        <v>24547233</v>
      </c>
      <c r="E14" s="41">
        <v>0</v>
      </c>
      <c r="F14" s="41">
        <v>48572024</v>
      </c>
      <c r="G14" s="42">
        <v>50709098</v>
      </c>
      <c r="H14" s="43">
        <v>52940392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191095039</v>
      </c>
      <c r="D16" s="41">
        <v>191095039</v>
      </c>
      <c r="E16" s="41">
        <v>197949416</v>
      </c>
      <c r="F16" s="41">
        <v>191095039</v>
      </c>
      <c r="G16" s="42">
        <v>199503220</v>
      </c>
      <c r="H16" s="43">
        <v>208281362</v>
      </c>
      <c r="I16" s="22">
        <f t="shared" si="0"/>
        <v>-3.4626911958154039</v>
      </c>
      <c r="J16" s="23">
        <f t="shared" si="1"/>
        <v>1.7104075965661769</v>
      </c>
    </row>
    <row r="17" spans="1:10" x14ac:dyDescent="0.25">
      <c r="A17" s="3" t="s">
        <v>17</v>
      </c>
      <c r="B17" s="21" t="s">
        <v>27</v>
      </c>
      <c r="C17" s="41">
        <v>332116885</v>
      </c>
      <c r="D17" s="41">
        <v>314951966</v>
      </c>
      <c r="E17" s="41">
        <v>339767092</v>
      </c>
      <c r="F17" s="41">
        <v>304621444</v>
      </c>
      <c r="G17" s="42">
        <v>318024805</v>
      </c>
      <c r="H17" s="43">
        <v>332017896</v>
      </c>
      <c r="I17" s="29">
        <f t="shared" si="0"/>
        <v>-10.344041205732779</v>
      </c>
      <c r="J17" s="30">
        <f t="shared" si="1"/>
        <v>-0.766099988578961</v>
      </c>
    </row>
    <row r="18" spans="1:10" x14ac:dyDescent="0.25">
      <c r="A18" s="3" t="s">
        <v>17</v>
      </c>
      <c r="B18" s="24" t="s">
        <v>28</v>
      </c>
      <c r="C18" s="44">
        <v>829968284</v>
      </c>
      <c r="D18" s="44">
        <v>798759736</v>
      </c>
      <c r="E18" s="44">
        <v>785785464</v>
      </c>
      <c r="F18" s="44">
        <v>808337357</v>
      </c>
      <c r="G18" s="45">
        <v>843904123</v>
      </c>
      <c r="H18" s="46">
        <v>881035998</v>
      </c>
      <c r="I18" s="25">
        <f t="shared" si="0"/>
        <v>2.869980934134464</v>
      </c>
      <c r="J18" s="26">
        <f t="shared" si="1"/>
        <v>3.8874822077626492</v>
      </c>
    </row>
    <row r="19" spans="1:10" ht="23.25" customHeight="1" x14ac:dyDescent="0.25">
      <c r="A19" s="31" t="s">
        <v>17</v>
      </c>
      <c r="B19" s="32" t="s">
        <v>29</v>
      </c>
      <c r="C19" s="50">
        <v>-62770943</v>
      </c>
      <c r="D19" s="50">
        <v>-20732841</v>
      </c>
      <c r="E19" s="50">
        <v>-112815086</v>
      </c>
      <c r="F19" s="51">
        <v>6356971</v>
      </c>
      <c r="G19" s="52">
        <v>6251894</v>
      </c>
      <c r="H19" s="53">
        <v>6604452</v>
      </c>
      <c r="I19" s="33">
        <f t="shared" si="0"/>
        <v>-105.63485897621882</v>
      </c>
      <c r="J19" s="34">
        <f t="shared" si="1"/>
        <v>-138.82902955413869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47407843</v>
      </c>
      <c r="D23" s="41">
        <v>45965407</v>
      </c>
      <c r="E23" s="41">
        <v>26286718</v>
      </c>
      <c r="F23" s="41">
        <v>52490914</v>
      </c>
      <c r="G23" s="42">
        <v>0</v>
      </c>
      <c r="H23" s="43">
        <v>0</v>
      </c>
      <c r="I23" s="36">
        <f t="shared" si="0"/>
        <v>99.68606959605988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43464003</v>
      </c>
      <c r="D24" s="41">
        <v>43427003</v>
      </c>
      <c r="E24" s="41">
        <v>31459015</v>
      </c>
      <c r="F24" s="41">
        <v>23991000</v>
      </c>
      <c r="G24" s="42">
        <v>51351000</v>
      </c>
      <c r="H24" s="43">
        <v>52188971</v>
      </c>
      <c r="I24" s="36">
        <f t="shared" si="0"/>
        <v>-23.738871035854114</v>
      </c>
      <c r="J24" s="23">
        <f t="shared" si="1"/>
        <v>18.379873399611846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90871846</v>
      </c>
      <c r="D26" s="44">
        <v>89392410</v>
      </c>
      <c r="E26" s="44">
        <v>57745733</v>
      </c>
      <c r="F26" s="44">
        <v>76481914</v>
      </c>
      <c r="G26" s="45">
        <v>51351000</v>
      </c>
      <c r="H26" s="46">
        <v>52188971</v>
      </c>
      <c r="I26" s="25">
        <f t="shared" si="0"/>
        <v>32.44600081533298</v>
      </c>
      <c r="J26" s="26">
        <f t="shared" si="1"/>
        <v>-3.3163705558969192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29447677</v>
      </c>
      <c r="D28" s="41">
        <v>27189751</v>
      </c>
      <c r="E28" s="41">
        <v>18754435</v>
      </c>
      <c r="F28" s="41">
        <v>17473855</v>
      </c>
      <c r="G28" s="42">
        <v>25863640</v>
      </c>
      <c r="H28" s="43">
        <v>10246971</v>
      </c>
      <c r="I28" s="36">
        <f t="shared" si="0"/>
        <v>-6.8281449161225023</v>
      </c>
      <c r="J28" s="23">
        <f t="shared" si="1"/>
        <v>-18.248228170294102</v>
      </c>
    </row>
    <row r="29" spans="1:10" x14ac:dyDescent="0.25">
      <c r="A29" s="9" t="s">
        <v>17</v>
      </c>
      <c r="B29" s="21" t="s">
        <v>38</v>
      </c>
      <c r="C29" s="41">
        <v>10125000</v>
      </c>
      <c r="D29" s="41">
        <v>13525000</v>
      </c>
      <c r="E29" s="41">
        <v>6666113</v>
      </c>
      <c r="F29" s="41">
        <v>14853254</v>
      </c>
      <c r="G29" s="42">
        <v>12000000</v>
      </c>
      <c r="H29" s="43">
        <v>12542000</v>
      </c>
      <c r="I29" s="36">
        <f t="shared" si="0"/>
        <v>122.81731497800892</v>
      </c>
      <c r="J29" s="23">
        <f t="shared" si="1"/>
        <v>23.451974856741554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51299169</v>
      </c>
      <c r="D32" s="41">
        <v>48677659</v>
      </c>
      <c r="E32" s="41">
        <v>32325185</v>
      </c>
      <c r="F32" s="41">
        <v>44154805</v>
      </c>
      <c r="G32" s="42">
        <v>13487360</v>
      </c>
      <c r="H32" s="43">
        <v>29400000</v>
      </c>
      <c r="I32" s="36">
        <f t="shared" si="0"/>
        <v>36.595676095898597</v>
      </c>
      <c r="J32" s="23">
        <f t="shared" si="1"/>
        <v>-3.1122723231516214</v>
      </c>
    </row>
    <row r="33" spans="1:11" ht="13" thickBot="1" x14ac:dyDescent="0.3">
      <c r="A33" s="9" t="s">
        <v>17</v>
      </c>
      <c r="B33" s="37" t="s">
        <v>41</v>
      </c>
      <c r="C33" s="57">
        <v>90871846</v>
      </c>
      <c r="D33" s="57">
        <v>89392410</v>
      </c>
      <c r="E33" s="57">
        <v>57745733</v>
      </c>
      <c r="F33" s="57">
        <v>76481914</v>
      </c>
      <c r="G33" s="58">
        <v>51351000</v>
      </c>
      <c r="H33" s="59">
        <v>52188971</v>
      </c>
      <c r="I33" s="38">
        <f t="shared" si="0"/>
        <v>32.44600081533298</v>
      </c>
      <c r="J33" s="39">
        <f t="shared" si="1"/>
        <v>-3.3163705558969192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219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123521587</v>
      </c>
      <c r="D10" s="41">
        <v>129753067</v>
      </c>
      <c r="E10" s="41">
        <v>125786663</v>
      </c>
      <c r="F10" s="41">
        <v>127355461</v>
      </c>
      <c r="G10" s="42">
        <v>131157196</v>
      </c>
      <c r="H10" s="43">
        <v>137318331</v>
      </c>
      <c r="I10" s="22">
        <f t="shared" ref="I10:I33" si="0">IF(($E10      =0),0,((($F10      /$E10      )-1)*100))</f>
        <v>1.2471894575977416</v>
      </c>
      <c r="J10" s="23">
        <f t="shared" ref="J10:J33" si="1">IF(($E10      =0),0,(((($H10      /$E10      )^(1/3))-1)*100))</f>
        <v>2.9669795986297931</v>
      </c>
    </row>
    <row r="11" spans="1:11" x14ac:dyDescent="0.25">
      <c r="A11" s="9" t="s">
        <v>17</v>
      </c>
      <c r="B11" s="24" t="s">
        <v>22</v>
      </c>
      <c r="C11" s="44">
        <v>123521587</v>
      </c>
      <c r="D11" s="44">
        <v>129753067</v>
      </c>
      <c r="E11" s="44">
        <v>125786663</v>
      </c>
      <c r="F11" s="44">
        <v>127355461</v>
      </c>
      <c r="G11" s="45">
        <v>131157196</v>
      </c>
      <c r="H11" s="46">
        <v>137318331</v>
      </c>
      <c r="I11" s="25">
        <f t="shared" si="0"/>
        <v>1.2471894575977416</v>
      </c>
      <c r="J11" s="26">
        <f t="shared" si="1"/>
        <v>2.9669795986297931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94486861</v>
      </c>
      <c r="D13" s="41">
        <v>89125779</v>
      </c>
      <c r="E13" s="41">
        <v>87556864</v>
      </c>
      <c r="F13" s="41">
        <v>96065706</v>
      </c>
      <c r="G13" s="42">
        <v>101057633</v>
      </c>
      <c r="H13" s="43">
        <v>104089373</v>
      </c>
      <c r="I13" s="22">
        <f t="shared" si="0"/>
        <v>9.7180753298793388</v>
      </c>
      <c r="J13" s="23">
        <f t="shared" si="1"/>
        <v>5.9348196224722205</v>
      </c>
    </row>
    <row r="14" spans="1:11" x14ac:dyDescent="0.25">
      <c r="A14" s="3" t="s">
        <v>17</v>
      </c>
      <c r="B14" s="21" t="s">
        <v>25</v>
      </c>
      <c r="C14" s="41">
        <v>81447</v>
      </c>
      <c r="D14" s="41">
        <v>250000</v>
      </c>
      <c r="E14" s="41">
        <v>0</v>
      </c>
      <c r="F14" s="41">
        <v>100000</v>
      </c>
      <c r="G14" s="42">
        <v>250000</v>
      </c>
      <c r="H14" s="43">
        <v>250000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35774947</v>
      </c>
      <c r="D17" s="41">
        <v>47812763</v>
      </c>
      <c r="E17" s="41">
        <v>44286570</v>
      </c>
      <c r="F17" s="41">
        <v>30509755</v>
      </c>
      <c r="G17" s="42">
        <v>41778735</v>
      </c>
      <c r="H17" s="43">
        <v>44644959</v>
      </c>
      <c r="I17" s="29">
        <f t="shared" si="0"/>
        <v>-31.108336003443029</v>
      </c>
      <c r="J17" s="30">
        <f t="shared" si="1"/>
        <v>0.26902555252419358</v>
      </c>
    </row>
    <row r="18" spans="1:10" x14ac:dyDescent="0.25">
      <c r="A18" s="3" t="s">
        <v>17</v>
      </c>
      <c r="B18" s="24" t="s">
        <v>28</v>
      </c>
      <c r="C18" s="44">
        <v>130343255</v>
      </c>
      <c r="D18" s="44">
        <v>137188542</v>
      </c>
      <c r="E18" s="44">
        <v>131843434</v>
      </c>
      <c r="F18" s="44">
        <v>126675461</v>
      </c>
      <c r="G18" s="45">
        <v>143086368</v>
      </c>
      <c r="H18" s="46">
        <v>148984332</v>
      </c>
      <c r="I18" s="25">
        <f t="shared" si="0"/>
        <v>-3.9197803358186234</v>
      </c>
      <c r="J18" s="26">
        <f t="shared" si="1"/>
        <v>4.1583354008217555</v>
      </c>
    </row>
    <row r="19" spans="1:10" ht="23.25" customHeight="1" x14ac:dyDescent="0.25">
      <c r="A19" s="31" t="s">
        <v>17</v>
      </c>
      <c r="B19" s="32" t="s">
        <v>29</v>
      </c>
      <c r="C19" s="50">
        <v>-6821668</v>
      </c>
      <c r="D19" s="50">
        <v>-7435475</v>
      </c>
      <c r="E19" s="50">
        <v>-6056771</v>
      </c>
      <c r="F19" s="51">
        <v>680000</v>
      </c>
      <c r="G19" s="52">
        <v>-11929172</v>
      </c>
      <c r="H19" s="53">
        <v>-11666001</v>
      </c>
      <c r="I19" s="33">
        <f t="shared" si="0"/>
        <v>-111.22710434322182</v>
      </c>
      <c r="J19" s="34">
        <f t="shared" si="1"/>
        <v>24.420980224669986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680000</v>
      </c>
      <c r="D23" s="41">
        <v>1031850</v>
      </c>
      <c r="E23" s="41">
        <v>-12553454</v>
      </c>
      <c r="F23" s="41">
        <v>680000</v>
      </c>
      <c r="G23" s="42">
        <v>720760</v>
      </c>
      <c r="H23" s="43">
        <v>755552</v>
      </c>
      <c r="I23" s="36">
        <f t="shared" si="0"/>
        <v>-105.416835876405</v>
      </c>
      <c r="J23" s="23">
        <f t="shared" si="1"/>
        <v>-139.18925805471417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-110581</v>
      </c>
      <c r="F24" s="41">
        <v>0</v>
      </c>
      <c r="G24" s="42">
        <v>0</v>
      </c>
      <c r="H24" s="43">
        <v>0</v>
      </c>
      <c r="I24" s="36">
        <f t="shared" si="0"/>
        <v>-100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680000</v>
      </c>
      <c r="D26" s="44">
        <v>1031850</v>
      </c>
      <c r="E26" s="44">
        <v>-12664035</v>
      </c>
      <c r="F26" s="44">
        <v>680000</v>
      </c>
      <c r="G26" s="45">
        <v>720760</v>
      </c>
      <c r="H26" s="46">
        <v>755552</v>
      </c>
      <c r="I26" s="25">
        <f t="shared" si="0"/>
        <v>-105.36953664452126</v>
      </c>
      <c r="J26" s="26">
        <f t="shared" si="1"/>
        <v>-139.07485896137928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680000</v>
      </c>
      <c r="D32" s="41">
        <v>1031850</v>
      </c>
      <c r="E32" s="41">
        <v>-12672542</v>
      </c>
      <c r="F32" s="41">
        <v>680000</v>
      </c>
      <c r="G32" s="42">
        <v>720760</v>
      </c>
      <c r="H32" s="43">
        <v>755552</v>
      </c>
      <c r="I32" s="36">
        <f t="shared" si="0"/>
        <v>-105.36593210738619</v>
      </c>
      <c r="J32" s="23">
        <f t="shared" si="1"/>
        <v>-139.06611343280528</v>
      </c>
    </row>
    <row r="33" spans="1:11" ht="13" thickBot="1" x14ac:dyDescent="0.3">
      <c r="A33" s="9" t="s">
        <v>17</v>
      </c>
      <c r="B33" s="37" t="s">
        <v>41</v>
      </c>
      <c r="C33" s="57">
        <v>680000</v>
      </c>
      <c r="D33" s="57">
        <v>1031850</v>
      </c>
      <c r="E33" s="57">
        <v>-12672542</v>
      </c>
      <c r="F33" s="57">
        <v>680000</v>
      </c>
      <c r="G33" s="58">
        <v>720760</v>
      </c>
      <c r="H33" s="59">
        <v>755552</v>
      </c>
      <c r="I33" s="38">
        <f t="shared" si="0"/>
        <v>-105.36593210738619</v>
      </c>
      <c r="J33" s="39">
        <f t="shared" si="1"/>
        <v>-139.06611343280528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603549936</v>
      </c>
      <c r="D9" s="41">
        <v>623349946</v>
      </c>
      <c r="E9" s="41">
        <v>645156712</v>
      </c>
      <c r="F9" s="41">
        <v>614536266</v>
      </c>
      <c r="G9" s="42">
        <v>642190404</v>
      </c>
      <c r="H9" s="43">
        <v>671088973</v>
      </c>
      <c r="I9" s="22">
        <f>IF(($E9       =0),0,((($F9       /$E9       )-1)*100))</f>
        <v>-4.7462028109536263</v>
      </c>
      <c r="J9" s="23">
        <f>IF(($E9       =0),0,(((($H9       /$E9       )^(1/3))-1)*100))</f>
        <v>1.3222816418180905</v>
      </c>
    </row>
    <row r="10" spans="1:11" x14ac:dyDescent="0.25">
      <c r="A10" s="3" t="s">
        <v>17</v>
      </c>
      <c r="B10" s="21" t="s">
        <v>21</v>
      </c>
      <c r="C10" s="41">
        <v>1462697964</v>
      </c>
      <c r="D10" s="41">
        <v>1318877849</v>
      </c>
      <c r="E10" s="41">
        <v>1424585173</v>
      </c>
      <c r="F10" s="41">
        <v>1393337310</v>
      </c>
      <c r="G10" s="42">
        <v>1467182659</v>
      </c>
      <c r="H10" s="43">
        <v>1531897270</v>
      </c>
      <c r="I10" s="22">
        <f t="shared" ref="I10:I33" si="0">IF(($E10      =0),0,((($F10      /$E10      )-1)*100))</f>
        <v>-2.1934710252666689</v>
      </c>
      <c r="J10" s="23">
        <f t="shared" ref="J10:J33" si="1">IF(($E10      =0),0,(((($H10      /$E10      )^(1/3))-1)*100))</f>
        <v>2.4504194369517229</v>
      </c>
    </row>
    <row r="11" spans="1:11" x14ac:dyDescent="0.25">
      <c r="A11" s="9" t="s">
        <v>17</v>
      </c>
      <c r="B11" s="24" t="s">
        <v>22</v>
      </c>
      <c r="C11" s="44">
        <v>2066247900</v>
      </c>
      <c r="D11" s="44">
        <v>1942227795</v>
      </c>
      <c r="E11" s="44">
        <v>2069741885</v>
      </c>
      <c r="F11" s="44">
        <v>2007873576</v>
      </c>
      <c r="G11" s="45">
        <v>2109373063</v>
      </c>
      <c r="H11" s="46">
        <v>2202986243</v>
      </c>
      <c r="I11" s="25">
        <f t="shared" si="0"/>
        <v>-2.9891799285880483</v>
      </c>
      <c r="J11" s="26">
        <f t="shared" si="1"/>
        <v>2.101439597041832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758836344</v>
      </c>
      <c r="D13" s="41">
        <v>758600569</v>
      </c>
      <c r="E13" s="41">
        <v>549669548</v>
      </c>
      <c r="F13" s="41">
        <v>851301523</v>
      </c>
      <c r="G13" s="42">
        <v>908609740</v>
      </c>
      <c r="H13" s="43">
        <v>954036353</v>
      </c>
      <c r="I13" s="22">
        <f t="shared" si="0"/>
        <v>54.875147458596338</v>
      </c>
      <c r="J13" s="23">
        <f t="shared" si="1"/>
        <v>20.176923511363931</v>
      </c>
    </row>
    <row r="14" spans="1:11" x14ac:dyDescent="0.25">
      <c r="A14" s="3" t="s">
        <v>17</v>
      </c>
      <c r="B14" s="21" t="s">
        <v>25</v>
      </c>
      <c r="C14" s="41">
        <v>423155856</v>
      </c>
      <c r="D14" s="41">
        <v>399684656</v>
      </c>
      <c r="E14" s="41">
        <v>0</v>
      </c>
      <c r="F14" s="41">
        <v>352799998</v>
      </c>
      <c r="G14" s="42">
        <v>373967998</v>
      </c>
      <c r="H14" s="43">
        <v>396406080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879599700</v>
      </c>
      <c r="D17" s="41">
        <v>990986255</v>
      </c>
      <c r="E17" s="41">
        <v>440311631</v>
      </c>
      <c r="F17" s="41">
        <v>945322074</v>
      </c>
      <c r="G17" s="42">
        <v>916777509</v>
      </c>
      <c r="H17" s="43">
        <v>959154713</v>
      </c>
      <c r="I17" s="29">
        <f t="shared" si="0"/>
        <v>114.69386848879313</v>
      </c>
      <c r="J17" s="30">
        <f t="shared" si="1"/>
        <v>29.631188407123311</v>
      </c>
    </row>
    <row r="18" spans="1:10" x14ac:dyDescent="0.25">
      <c r="A18" s="3" t="s">
        <v>17</v>
      </c>
      <c r="B18" s="24" t="s">
        <v>28</v>
      </c>
      <c r="C18" s="44">
        <v>2061591900</v>
      </c>
      <c r="D18" s="44">
        <v>2149271480</v>
      </c>
      <c r="E18" s="44">
        <v>989981179</v>
      </c>
      <c r="F18" s="44">
        <v>2149423595</v>
      </c>
      <c r="G18" s="45">
        <v>2199355247</v>
      </c>
      <c r="H18" s="46">
        <v>2309597146</v>
      </c>
      <c r="I18" s="25">
        <f t="shared" si="0"/>
        <v>117.11762209168222</v>
      </c>
      <c r="J18" s="26">
        <f t="shared" si="1"/>
        <v>32.628369953930743</v>
      </c>
    </row>
    <row r="19" spans="1:10" ht="23.25" customHeight="1" x14ac:dyDescent="0.25">
      <c r="A19" s="31" t="s">
        <v>17</v>
      </c>
      <c r="B19" s="32" t="s">
        <v>29</v>
      </c>
      <c r="C19" s="50">
        <v>4656000</v>
      </c>
      <c r="D19" s="50">
        <v>-207043685</v>
      </c>
      <c r="E19" s="50">
        <v>1079760706</v>
      </c>
      <c r="F19" s="51">
        <v>-141550019</v>
      </c>
      <c r="G19" s="52">
        <v>-89982184</v>
      </c>
      <c r="H19" s="53">
        <v>-106610903</v>
      </c>
      <c r="I19" s="33">
        <f t="shared" si="0"/>
        <v>-113.10938786838942</v>
      </c>
      <c r="J19" s="34">
        <f t="shared" si="1"/>
        <v>-146.21944231942342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45305120</v>
      </c>
      <c r="E23" s="41">
        <v>-2107353</v>
      </c>
      <c r="F23" s="41">
        <v>57274436</v>
      </c>
      <c r="G23" s="42">
        <v>56716801</v>
      </c>
      <c r="H23" s="43">
        <v>58134732</v>
      </c>
      <c r="I23" s="36">
        <f t="shared" si="0"/>
        <v>-2817.8377803813601</v>
      </c>
      <c r="J23" s="23">
        <f t="shared" si="1"/>
        <v>-402.15709397310758</v>
      </c>
    </row>
    <row r="24" spans="1:10" x14ac:dyDescent="0.25">
      <c r="A24" s="9" t="s">
        <v>17</v>
      </c>
      <c r="B24" s="21" t="s">
        <v>33</v>
      </c>
      <c r="C24" s="41">
        <v>435874836</v>
      </c>
      <c r="D24" s="41">
        <v>378982860</v>
      </c>
      <c r="E24" s="41">
        <v>269717036</v>
      </c>
      <c r="F24" s="41">
        <v>475880895</v>
      </c>
      <c r="G24" s="42">
        <v>594316915</v>
      </c>
      <c r="H24" s="43">
        <v>612612197</v>
      </c>
      <c r="I24" s="36">
        <f t="shared" si="0"/>
        <v>76.437092019652766</v>
      </c>
      <c r="J24" s="23">
        <f t="shared" si="1"/>
        <v>31.449544930692586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435874836</v>
      </c>
      <c r="D26" s="44">
        <v>424287980</v>
      </c>
      <c r="E26" s="44">
        <v>267609683</v>
      </c>
      <c r="F26" s="44">
        <v>533155331</v>
      </c>
      <c r="G26" s="45">
        <v>651033716</v>
      </c>
      <c r="H26" s="46">
        <v>670746929</v>
      </c>
      <c r="I26" s="25">
        <f t="shared" si="0"/>
        <v>99.2287143810114</v>
      </c>
      <c r="J26" s="26">
        <f t="shared" si="1"/>
        <v>35.837273669210944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363349668</v>
      </c>
      <c r="D28" s="41">
        <v>326323731</v>
      </c>
      <c r="E28" s="41">
        <v>233813726</v>
      </c>
      <c r="F28" s="41">
        <v>422455530</v>
      </c>
      <c r="G28" s="42">
        <v>539054227</v>
      </c>
      <c r="H28" s="43">
        <v>544883931</v>
      </c>
      <c r="I28" s="36">
        <f t="shared" si="0"/>
        <v>80.68038058638183</v>
      </c>
      <c r="J28" s="23">
        <f t="shared" si="1"/>
        <v>32.579995282437693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7060872</v>
      </c>
      <c r="D31" s="41">
        <v>4854348</v>
      </c>
      <c r="E31" s="41">
        <v>3239108</v>
      </c>
      <c r="F31" s="41">
        <v>10434783</v>
      </c>
      <c r="G31" s="42">
        <v>8695652</v>
      </c>
      <c r="H31" s="43">
        <v>1739131</v>
      </c>
      <c r="I31" s="36">
        <f t="shared" si="0"/>
        <v>222.14989435363069</v>
      </c>
      <c r="J31" s="23">
        <f t="shared" si="1"/>
        <v>-18.722758422978348</v>
      </c>
    </row>
    <row r="32" spans="1:10" x14ac:dyDescent="0.25">
      <c r="A32" s="9" t="s">
        <v>17</v>
      </c>
      <c r="B32" s="21" t="s">
        <v>34</v>
      </c>
      <c r="C32" s="41">
        <v>123337284</v>
      </c>
      <c r="D32" s="41">
        <v>93109901</v>
      </c>
      <c r="E32" s="41">
        <v>57777748</v>
      </c>
      <c r="F32" s="41">
        <v>100265018</v>
      </c>
      <c r="G32" s="42">
        <v>103283837</v>
      </c>
      <c r="H32" s="43">
        <v>124123867</v>
      </c>
      <c r="I32" s="36">
        <f t="shared" si="0"/>
        <v>73.535697514551799</v>
      </c>
      <c r="J32" s="23">
        <f t="shared" si="1"/>
        <v>29.032237706992348</v>
      </c>
    </row>
    <row r="33" spans="1:11" ht="13" thickBot="1" x14ac:dyDescent="0.3">
      <c r="A33" s="9" t="s">
        <v>17</v>
      </c>
      <c r="B33" s="37" t="s">
        <v>41</v>
      </c>
      <c r="C33" s="57">
        <v>493747824</v>
      </c>
      <c r="D33" s="57">
        <v>424287980</v>
      </c>
      <c r="E33" s="57">
        <v>294830582</v>
      </c>
      <c r="F33" s="57">
        <v>533155331</v>
      </c>
      <c r="G33" s="58">
        <v>651033716</v>
      </c>
      <c r="H33" s="59">
        <v>670746929</v>
      </c>
      <c r="I33" s="38">
        <f t="shared" si="0"/>
        <v>80.834473609661032</v>
      </c>
      <c r="J33" s="39">
        <f t="shared" si="1"/>
        <v>31.521086439330027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28603954</v>
      </c>
      <c r="D8" s="41">
        <v>21449648</v>
      </c>
      <c r="E8" s="41">
        <v>19904286</v>
      </c>
      <c r="F8" s="41">
        <v>23553279</v>
      </c>
      <c r="G8" s="42">
        <v>24966479</v>
      </c>
      <c r="H8" s="43">
        <v>26464466</v>
      </c>
      <c r="I8" s="22">
        <f>IF(($E8       =0),0,((($F8       /$E8       )-1)*100))</f>
        <v>18.332699801439745</v>
      </c>
      <c r="J8" s="23">
        <f>IF(($E8       =0),0,(((($H8       /$E8       )^(1/3))-1)*100))</f>
        <v>9.9610413320639921</v>
      </c>
    </row>
    <row r="9" spans="1:11" x14ac:dyDescent="0.25">
      <c r="A9" s="3" t="s">
        <v>17</v>
      </c>
      <c r="B9" s="21" t="s">
        <v>20</v>
      </c>
      <c r="C9" s="41">
        <v>45036630</v>
      </c>
      <c r="D9" s="41">
        <v>43491478</v>
      </c>
      <c r="E9" s="41">
        <v>33966959</v>
      </c>
      <c r="F9" s="41">
        <v>47879515</v>
      </c>
      <c r="G9" s="42">
        <v>53769884</v>
      </c>
      <c r="H9" s="43">
        <v>59762670</v>
      </c>
      <c r="I9" s="22">
        <f>IF(($E9       =0),0,((($F9       /$E9       )-1)*100))</f>
        <v>40.959086151927828</v>
      </c>
      <c r="J9" s="23">
        <f>IF(($E9       =0),0,(((($H9       /$E9       )^(1/3))-1)*100))</f>
        <v>20.723302748264196</v>
      </c>
    </row>
    <row r="10" spans="1:11" x14ac:dyDescent="0.25">
      <c r="A10" s="3" t="s">
        <v>17</v>
      </c>
      <c r="B10" s="21" t="s">
        <v>21</v>
      </c>
      <c r="C10" s="41">
        <v>73106022</v>
      </c>
      <c r="D10" s="41">
        <v>54506241</v>
      </c>
      <c r="E10" s="41">
        <v>42603758</v>
      </c>
      <c r="F10" s="41">
        <v>55054252</v>
      </c>
      <c r="G10" s="42">
        <v>55953134</v>
      </c>
      <c r="H10" s="43">
        <v>58792268</v>
      </c>
      <c r="I10" s="22">
        <f t="shared" ref="I10:I33" si="0">IF(($E10      =0),0,((($F10      /$E10      )-1)*100))</f>
        <v>29.223933719649796</v>
      </c>
      <c r="J10" s="23">
        <f t="shared" ref="J10:J33" si="1">IF(($E10      =0),0,(((($H10      /$E10      )^(1/3))-1)*100))</f>
        <v>11.333048667391466</v>
      </c>
    </row>
    <row r="11" spans="1:11" x14ac:dyDescent="0.25">
      <c r="A11" s="9" t="s">
        <v>17</v>
      </c>
      <c r="B11" s="24" t="s">
        <v>22</v>
      </c>
      <c r="C11" s="44">
        <v>146746606</v>
      </c>
      <c r="D11" s="44">
        <v>119447367</v>
      </c>
      <c r="E11" s="44">
        <v>96475003</v>
      </c>
      <c r="F11" s="44">
        <v>126487046</v>
      </c>
      <c r="G11" s="45">
        <v>134689497</v>
      </c>
      <c r="H11" s="46">
        <v>145019404</v>
      </c>
      <c r="I11" s="25">
        <f t="shared" si="0"/>
        <v>31.10862095541993</v>
      </c>
      <c r="J11" s="26">
        <f t="shared" si="1"/>
        <v>14.552288995448382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40794122</v>
      </c>
      <c r="D13" s="41">
        <v>43543283</v>
      </c>
      <c r="E13" s="41">
        <v>42978754</v>
      </c>
      <c r="F13" s="41">
        <v>48806320</v>
      </c>
      <c r="G13" s="42">
        <v>50593027</v>
      </c>
      <c r="H13" s="43">
        <v>53067696</v>
      </c>
      <c r="I13" s="22">
        <f t="shared" si="0"/>
        <v>13.559178565297625</v>
      </c>
      <c r="J13" s="23">
        <f t="shared" si="1"/>
        <v>7.2816564881114099</v>
      </c>
    </row>
    <row r="14" spans="1:11" x14ac:dyDescent="0.25">
      <c r="A14" s="3" t="s">
        <v>17</v>
      </c>
      <c r="B14" s="21" t="s">
        <v>25</v>
      </c>
      <c r="C14" s="41">
        <v>3143000</v>
      </c>
      <c r="D14" s="41">
        <v>3143000</v>
      </c>
      <c r="E14" s="41">
        <v>0</v>
      </c>
      <c r="F14" s="41">
        <v>3248479</v>
      </c>
      <c r="G14" s="42">
        <v>3280964</v>
      </c>
      <c r="H14" s="43">
        <v>3412203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25176000</v>
      </c>
      <c r="D16" s="41">
        <v>25176000</v>
      </c>
      <c r="E16" s="41">
        <v>10860530</v>
      </c>
      <c r="F16" s="41">
        <v>26020907</v>
      </c>
      <c r="G16" s="42">
        <v>26281116</v>
      </c>
      <c r="H16" s="43">
        <v>27332361</v>
      </c>
      <c r="I16" s="22">
        <f t="shared" si="0"/>
        <v>139.59150244048863</v>
      </c>
      <c r="J16" s="23">
        <f t="shared" si="1"/>
        <v>36.021860097685419</v>
      </c>
    </row>
    <row r="17" spans="1:10" x14ac:dyDescent="0.25">
      <c r="A17" s="3" t="s">
        <v>17</v>
      </c>
      <c r="B17" s="21" t="s">
        <v>27</v>
      </c>
      <c r="C17" s="41">
        <v>59438851</v>
      </c>
      <c r="D17" s="41">
        <v>58063183</v>
      </c>
      <c r="E17" s="41">
        <v>30316265</v>
      </c>
      <c r="F17" s="41">
        <v>58250401</v>
      </c>
      <c r="G17" s="42">
        <v>59297825</v>
      </c>
      <c r="H17" s="43">
        <v>61669864</v>
      </c>
      <c r="I17" s="29">
        <f t="shared" si="0"/>
        <v>92.142406064863195</v>
      </c>
      <c r="J17" s="30">
        <f t="shared" si="1"/>
        <v>26.706559535537245</v>
      </c>
    </row>
    <row r="18" spans="1:10" x14ac:dyDescent="0.25">
      <c r="A18" s="3" t="s">
        <v>17</v>
      </c>
      <c r="B18" s="24" t="s">
        <v>28</v>
      </c>
      <c r="C18" s="44">
        <v>128551973</v>
      </c>
      <c r="D18" s="44">
        <v>129925466</v>
      </c>
      <c r="E18" s="44">
        <v>84155549</v>
      </c>
      <c r="F18" s="44">
        <v>136326107</v>
      </c>
      <c r="G18" s="45">
        <v>139452932</v>
      </c>
      <c r="H18" s="46">
        <v>145482124</v>
      </c>
      <c r="I18" s="25">
        <f t="shared" si="0"/>
        <v>61.993010110361226</v>
      </c>
      <c r="J18" s="26">
        <f t="shared" si="1"/>
        <v>20.016868759213136</v>
      </c>
    </row>
    <row r="19" spans="1:10" ht="23.25" customHeight="1" x14ac:dyDescent="0.25">
      <c r="A19" s="31" t="s">
        <v>17</v>
      </c>
      <c r="B19" s="32" t="s">
        <v>29</v>
      </c>
      <c r="C19" s="50">
        <v>18194633</v>
      </c>
      <c r="D19" s="50">
        <v>-10478099</v>
      </c>
      <c r="E19" s="50">
        <v>12319454</v>
      </c>
      <c r="F19" s="51">
        <v>-9839061</v>
      </c>
      <c r="G19" s="52">
        <v>-4763435</v>
      </c>
      <c r="H19" s="53">
        <v>-462720</v>
      </c>
      <c r="I19" s="33">
        <f t="shared" si="0"/>
        <v>-179.86604763490331</v>
      </c>
      <c r="J19" s="34">
        <f t="shared" si="1"/>
        <v>-133.48952108696523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1305000</v>
      </c>
      <c r="D23" s="41">
        <v>890000</v>
      </c>
      <c r="E23" s="41">
        <v>217503</v>
      </c>
      <c r="F23" s="41">
        <v>4770000</v>
      </c>
      <c r="G23" s="42">
        <v>0</v>
      </c>
      <c r="H23" s="43">
        <v>0</v>
      </c>
      <c r="I23" s="36">
        <f t="shared" si="0"/>
        <v>2093.0731989903588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12759000</v>
      </c>
      <c r="D24" s="41">
        <v>12759000</v>
      </c>
      <c r="E24" s="41">
        <v>15025774</v>
      </c>
      <c r="F24" s="41">
        <v>16956655</v>
      </c>
      <c r="G24" s="42">
        <v>3822360</v>
      </c>
      <c r="H24" s="43">
        <v>3895328</v>
      </c>
      <c r="I24" s="36">
        <f t="shared" si="0"/>
        <v>12.8504594838176</v>
      </c>
      <c r="J24" s="23">
        <f t="shared" si="1"/>
        <v>-36.236953313218514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14064000</v>
      </c>
      <c r="D26" s="44">
        <v>13649000</v>
      </c>
      <c r="E26" s="44">
        <v>15243277</v>
      </c>
      <c r="F26" s="44">
        <v>21726655</v>
      </c>
      <c r="G26" s="45">
        <v>3822360</v>
      </c>
      <c r="H26" s="46">
        <v>3895328</v>
      </c>
      <c r="I26" s="25">
        <f t="shared" si="0"/>
        <v>42.532704745836483</v>
      </c>
      <c r="J26" s="26">
        <f t="shared" si="1"/>
        <v>-36.541680982108716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5000000</v>
      </c>
      <c r="D28" s="41">
        <v>5000000</v>
      </c>
      <c r="E28" s="41">
        <v>6943064</v>
      </c>
      <c r="F28" s="41">
        <v>9586655</v>
      </c>
      <c r="G28" s="42">
        <v>3822360</v>
      </c>
      <c r="H28" s="43">
        <v>3895328</v>
      </c>
      <c r="I28" s="36">
        <f t="shared" si="0"/>
        <v>38.075279156291806</v>
      </c>
      <c r="J28" s="23">
        <f t="shared" si="1"/>
        <v>-17.523361005383599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1000000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250000</v>
      </c>
      <c r="D31" s="41">
        <v>250000</v>
      </c>
      <c r="E31" s="41">
        <v>182484</v>
      </c>
      <c r="F31" s="41">
        <v>650000</v>
      </c>
      <c r="G31" s="42">
        <v>0</v>
      </c>
      <c r="H31" s="43">
        <v>0</v>
      </c>
      <c r="I31" s="36">
        <f t="shared" si="0"/>
        <v>256.19561167006424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8814000</v>
      </c>
      <c r="D32" s="41">
        <v>8399000</v>
      </c>
      <c r="E32" s="41">
        <v>8117729</v>
      </c>
      <c r="F32" s="41">
        <v>10490000</v>
      </c>
      <c r="G32" s="42">
        <v>0</v>
      </c>
      <c r="H32" s="43">
        <v>0</v>
      </c>
      <c r="I32" s="36">
        <f t="shared" si="0"/>
        <v>29.223333274614127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14064000</v>
      </c>
      <c r="D33" s="57">
        <v>13649000</v>
      </c>
      <c r="E33" s="57">
        <v>15243277</v>
      </c>
      <c r="F33" s="57">
        <v>21726655</v>
      </c>
      <c r="G33" s="58">
        <v>3822360</v>
      </c>
      <c r="H33" s="59">
        <v>3895328</v>
      </c>
      <c r="I33" s="38">
        <f t="shared" si="0"/>
        <v>42.532704745836483</v>
      </c>
      <c r="J33" s="39">
        <f t="shared" si="1"/>
        <v>-36.541680982108716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57426530</v>
      </c>
      <c r="D8" s="41">
        <v>57426530</v>
      </c>
      <c r="E8" s="41">
        <v>47534775</v>
      </c>
      <c r="F8" s="41">
        <v>59953295</v>
      </c>
      <c r="G8" s="42">
        <v>62651195</v>
      </c>
      <c r="H8" s="43">
        <v>64217478</v>
      </c>
      <c r="I8" s="22">
        <f>IF(($E8       =0),0,((($F8       /$E8       )-1)*100))</f>
        <v>26.125126289122026</v>
      </c>
      <c r="J8" s="23">
        <f>IF(($E8       =0),0,(((($H8       /$E8       )^(1/3))-1)*100))</f>
        <v>10.547077989996145</v>
      </c>
    </row>
    <row r="9" spans="1:11" x14ac:dyDescent="0.25">
      <c r="A9" s="3" t="s">
        <v>17</v>
      </c>
      <c r="B9" s="21" t="s">
        <v>20</v>
      </c>
      <c r="C9" s="41">
        <v>225765853</v>
      </c>
      <c r="D9" s="41">
        <v>247391330</v>
      </c>
      <c r="E9" s="41">
        <v>224073972</v>
      </c>
      <c r="F9" s="41">
        <v>270768623</v>
      </c>
      <c r="G9" s="42">
        <v>301950793</v>
      </c>
      <c r="H9" s="43">
        <v>335404805</v>
      </c>
      <c r="I9" s="22">
        <f>IF(($E9       =0),0,((($F9       /$E9       )-1)*100))</f>
        <v>20.838944649939073</v>
      </c>
      <c r="J9" s="23">
        <f>IF(($E9       =0),0,(((($H9       /$E9       )^(1/3))-1)*100))</f>
        <v>14.391201724068692</v>
      </c>
    </row>
    <row r="10" spans="1:11" x14ac:dyDescent="0.25">
      <c r="A10" s="3" t="s">
        <v>17</v>
      </c>
      <c r="B10" s="21" t="s">
        <v>21</v>
      </c>
      <c r="C10" s="41">
        <v>176368898</v>
      </c>
      <c r="D10" s="41">
        <v>456826608</v>
      </c>
      <c r="E10" s="41">
        <v>389658906</v>
      </c>
      <c r="F10" s="41">
        <v>197197575</v>
      </c>
      <c r="G10" s="42">
        <v>201526246</v>
      </c>
      <c r="H10" s="43">
        <v>206509955</v>
      </c>
      <c r="I10" s="22">
        <f t="shared" ref="I10:I33" si="0">IF(($E10      =0),0,((($F10      /$E10      )-1)*100))</f>
        <v>-49.392257699353081</v>
      </c>
      <c r="J10" s="23">
        <f t="shared" ref="J10:J33" si="1">IF(($E10      =0),0,(((($H10      /$E10      )^(1/3))-1)*100))</f>
        <v>-19.074486891766984</v>
      </c>
    </row>
    <row r="11" spans="1:11" x14ac:dyDescent="0.25">
      <c r="A11" s="9" t="s">
        <v>17</v>
      </c>
      <c r="B11" s="24" t="s">
        <v>22</v>
      </c>
      <c r="C11" s="44">
        <v>459561281</v>
      </c>
      <c r="D11" s="44">
        <v>761644468</v>
      </c>
      <c r="E11" s="44">
        <v>661267653</v>
      </c>
      <c r="F11" s="44">
        <v>527919493</v>
      </c>
      <c r="G11" s="45">
        <v>566128234</v>
      </c>
      <c r="H11" s="46">
        <v>606132238</v>
      </c>
      <c r="I11" s="25">
        <f t="shared" si="0"/>
        <v>-20.16553499857946</v>
      </c>
      <c r="J11" s="26">
        <f t="shared" si="1"/>
        <v>-2.8603126357654607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105612784</v>
      </c>
      <c r="D13" s="41">
        <v>114509105</v>
      </c>
      <c r="E13" s="41">
        <v>100902060</v>
      </c>
      <c r="F13" s="41">
        <v>119327557</v>
      </c>
      <c r="G13" s="42">
        <v>125305869</v>
      </c>
      <c r="H13" s="43">
        <v>131583806</v>
      </c>
      <c r="I13" s="22">
        <f t="shared" si="0"/>
        <v>18.260773863288815</v>
      </c>
      <c r="J13" s="23">
        <f t="shared" si="1"/>
        <v>9.2531926681549859</v>
      </c>
    </row>
    <row r="14" spans="1:11" x14ac:dyDescent="0.25">
      <c r="A14" s="3" t="s">
        <v>17</v>
      </c>
      <c r="B14" s="21" t="s">
        <v>25</v>
      </c>
      <c r="C14" s="41">
        <v>22200000</v>
      </c>
      <c r="D14" s="41">
        <v>39000000</v>
      </c>
      <c r="E14" s="41">
        <v>0</v>
      </c>
      <c r="F14" s="41">
        <v>42900000</v>
      </c>
      <c r="G14" s="42">
        <v>47190000</v>
      </c>
      <c r="H14" s="43">
        <v>51909000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125880000</v>
      </c>
      <c r="D16" s="41">
        <v>135000000</v>
      </c>
      <c r="E16" s="41">
        <v>144052705</v>
      </c>
      <c r="F16" s="41">
        <v>152145000</v>
      </c>
      <c r="G16" s="42">
        <v>176031765</v>
      </c>
      <c r="H16" s="43">
        <v>203668752</v>
      </c>
      <c r="I16" s="22">
        <f t="shared" si="0"/>
        <v>5.6175932274232565</v>
      </c>
      <c r="J16" s="23">
        <f t="shared" si="1"/>
        <v>12.23655504918626</v>
      </c>
    </row>
    <row r="17" spans="1:10" x14ac:dyDescent="0.25">
      <c r="A17" s="3" t="s">
        <v>17</v>
      </c>
      <c r="B17" s="21" t="s">
        <v>27</v>
      </c>
      <c r="C17" s="41">
        <v>201065365</v>
      </c>
      <c r="D17" s="41">
        <v>237685612</v>
      </c>
      <c r="E17" s="41">
        <v>108878935</v>
      </c>
      <c r="F17" s="41">
        <v>249734729</v>
      </c>
      <c r="G17" s="42">
        <v>255750734</v>
      </c>
      <c r="H17" s="43">
        <v>254637906</v>
      </c>
      <c r="I17" s="29">
        <f t="shared" si="0"/>
        <v>129.36918789663031</v>
      </c>
      <c r="J17" s="30">
        <f t="shared" si="1"/>
        <v>32.737325647443186</v>
      </c>
    </row>
    <row r="18" spans="1:10" x14ac:dyDescent="0.25">
      <c r="A18" s="3" t="s">
        <v>17</v>
      </c>
      <c r="B18" s="24" t="s">
        <v>28</v>
      </c>
      <c r="C18" s="44">
        <v>454758149</v>
      </c>
      <c r="D18" s="44">
        <v>526194717</v>
      </c>
      <c r="E18" s="44">
        <v>353833700</v>
      </c>
      <c r="F18" s="44">
        <v>564107286</v>
      </c>
      <c r="G18" s="45">
        <v>604278368</v>
      </c>
      <c r="H18" s="46">
        <v>641799464</v>
      </c>
      <c r="I18" s="25">
        <f t="shared" si="0"/>
        <v>59.427235449873763</v>
      </c>
      <c r="J18" s="26">
        <f t="shared" si="1"/>
        <v>21.955123989684289</v>
      </c>
    </row>
    <row r="19" spans="1:10" ht="23.25" customHeight="1" x14ac:dyDescent="0.25">
      <c r="A19" s="31" t="s">
        <v>17</v>
      </c>
      <c r="B19" s="32" t="s">
        <v>29</v>
      </c>
      <c r="C19" s="50">
        <v>4803132</v>
      </c>
      <c r="D19" s="50">
        <v>235449751</v>
      </c>
      <c r="E19" s="50">
        <v>307433953</v>
      </c>
      <c r="F19" s="51">
        <v>-36187793</v>
      </c>
      <c r="G19" s="52">
        <v>-38150134</v>
      </c>
      <c r="H19" s="53">
        <v>-35667226</v>
      </c>
      <c r="I19" s="33">
        <f t="shared" si="0"/>
        <v>-111.77091620716337</v>
      </c>
      <c r="J19" s="34">
        <f t="shared" si="1"/>
        <v>-148.77221745206222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1800000</v>
      </c>
      <c r="D23" s="41">
        <v>10355918</v>
      </c>
      <c r="E23" s="41">
        <v>4170963</v>
      </c>
      <c r="F23" s="41">
        <v>30503214</v>
      </c>
      <c r="G23" s="42">
        <v>2753317</v>
      </c>
      <c r="H23" s="43">
        <v>2753333</v>
      </c>
      <c r="I23" s="36">
        <f t="shared" si="0"/>
        <v>631.32305417238172</v>
      </c>
      <c r="J23" s="23">
        <f t="shared" si="1"/>
        <v>-12.928879319431807</v>
      </c>
    </row>
    <row r="24" spans="1:10" x14ac:dyDescent="0.25">
      <c r="A24" s="9" t="s">
        <v>17</v>
      </c>
      <c r="B24" s="21" t="s">
        <v>33</v>
      </c>
      <c r="C24" s="41">
        <v>26322000</v>
      </c>
      <c r="D24" s="41">
        <v>60765000</v>
      </c>
      <c r="E24" s="41">
        <v>17299250</v>
      </c>
      <c r="F24" s="41">
        <v>47139000</v>
      </c>
      <c r="G24" s="42">
        <v>38017000</v>
      </c>
      <c r="H24" s="43">
        <v>44907005</v>
      </c>
      <c r="I24" s="36">
        <f t="shared" si="0"/>
        <v>172.49158200500023</v>
      </c>
      <c r="J24" s="23">
        <f t="shared" si="1"/>
        <v>37.43444896712942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28122000</v>
      </c>
      <c r="D26" s="44">
        <v>71120918</v>
      </c>
      <c r="E26" s="44">
        <v>21470213</v>
      </c>
      <c r="F26" s="44">
        <v>77642214</v>
      </c>
      <c r="G26" s="45">
        <v>40770317</v>
      </c>
      <c r="H26" s="46">
        <v>47660338</v>
      </c>
      <c r="I26" s="25">
        <f t="shared" si="0"/>
        <v>261.62759074630515</v>
      </c>
      <c r="J26" s="26">
        <f t="shared" si="1"/>
        <v>30.448850049237876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667305</v>
      </c>
      <c r="E28" s="41">
        <v>168315</v>
      </c>
      <c r="F28" s="41">
        <v>3895381</v>
      </c>
      <c r="G28" s="42">
        <v>0</v>
      </c>
      <c r="H28" s="43">
        <v>4</v>
      </c>
      <c r="I28" s="36">
        <f t="shared" si="0"/>
        <v>2214.3397795799542</v>
      </c>
      <c r="J28" s="23">
        <f t="shared" si="1"/>
        <v>-97.124947872356998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4517000</v>
      </c>
      <c r="G29" s="42">
        <v>0</v>
      </c>
      <c r="H29" s="43">
        <v>2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24443000</v>
      </c>
      <c r="E31" s="41">
        <v>1301671</v>
      </c>
      <c r="F31" s="41">
        <v>31193000</v>
      </c>
      <c r="G31" s="42">
        <v>0</v>
      </c>
      <c r="H31" s="43">
        <v>0</v>
      </c>
      <c r="I31" s="36">
        <f t="shared" si="0"/>
        <v>2296.3812668485352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28122000</v>
      </c>
      <c r="D32" s="41">
        <v>46010613</v>
      </c>
      <c r="E32" s="41">
        <v>20000227</v>
      </c>
      <c r="F32" s="41">
        <v>38036833</v>
      </c>
      <c r="G32" s="42">
        <v>40770317</v>
      </c>
      <c r="H32" s="43">
        <v>47660332</v>
      </c>
      <c r="I32" s="36">
        <f t="shared" si="0"/>
        <v>90.182006434226977</v>
      </c>
      <c r="J32" s="23">
        <f t="shared" si="1"/>
        <v>33.569524365343838</v>
      </c>
    </row>
    <row r="33" spans="1:11" ht="13" thickBot="1" x14ac:dyDescent="0.3">
      <c r="A33" s="9" t="s">
        <v>17</v>
      </c>
      <c r="B33" s="37" t="s">
        <v>41</v>
      </c>
      <c r="C33" s="57">
        <v>28122000</v>
      </c>
      <c r="D33" s="57">
        <v>71120918</v>
      </c>
      <c r="E33" s="57">
        <v>21470213</v>
      </c>
      <c r="F33" s="57">
        <v>77642214</v>
      </c>
      <c r="G33" s="58">
        <v>40770317</v>
      </c>
      <c r="H33" s="59">
        <v>47660338</v>
      </c>
      <c r="I33" s="38">
        <f t="shared" si="0"/>
        <v>261.62759074630515</v>
      </c>
      <c r="J33" s="39">
        <f t="shared" si="1"/>
        <v>30.448850049237876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12449752</v>
      </c>
      <c r="D8" s="41">
        <v>12449752</v>
      </c>
      <c r="E8" s="41">
        <v>8959154</v>
      </c>
      <c r="F8" s="41">
        <v>13076810</v>
      </c>
      <c r="G8" s="42">
        <v>13665269</v>
      </c>
      <c r="H8" s="43">
        <v>14006899</v>
      </c>
      <c r="I8" s="22">
        <f>IF(($E8       =0),0,((($F8       /$E8       )-1)*100))</f>
        <v>45.960321700017644</v>
      </c>
      <c r="J8" s="23">
        <f>IF(($E8       =0),0,(((($H8       /$E8       )^(1/3))-1)*100))</f>
        <v>16.062431588522095</v>
      </c>
    </row>
    <row r="9" spans="1:11" x14ac:dyDescent="0.25">
      <c r="A9" s="3" t="s">
        <v>17</v>
      </c>
      <c r="B9" s="21" t="s">
        <v>20</v>
      </c>
      <c r="C9" s="41">
        <v>16404143</v>
      </c>
      <c r="D9" s="41">
        <v>15058741</v>
      </c>
      <c r="E9" s="41">
        <v>14806463</v>
      </c>
      <c r="F9" s="41">
        <v>16481183</v>
      </c>
      <c r="G9" s="42">
        <v>18067139</v>
      </c>
      <c r="H9" s="43">
        <v>19706107</v>
      </c>
      <c r="I9" s="22">
        <f>IF(($E9       =0),0,((($F9       /$E9       )-1)*100))</f>
        <v>11.310736399368304</v>
      </c>
      <c r="J9" s="23">
        <f>IF(($E9       =0),0,(((($H9       /$E9       )^(1/3))-1)*100))</f>
        <v>9.9975900603286316</v>
      </c>
    </row>
    <row r="10" spans="1:11" x14ac:dyDescent="0.25">
      <c r="A10" s="3" t="s">
        <v>17</v>
      </c>
      <c r="B10" s="21" t="s">
        <v>21</v>
      </c>
      <c r="C10" s="41">
        <v>55706845</v>
      </c>
      <c r="D10" s="41">
        <v>57052278</v>
      </c>
      <c r="E10" s="41">
        <v>40333570</v>
      </c>
      <c r="F10" s="41">
        <v>55486918</v>
      </c>
      <c r="G10" s="42">
        <v>56612606</v>
      </c>
      <c r="H10" s="43">
        <v>58608795</v>
      </c>
      <c r="I10" s="22">
        <f t="shared" ref="I10:I33" si="0">IF(($E10      =0),0,((($F10      /$E10      )-1)*100))</f>
        <v>37.570063845079929</v>
      </c>
      <c r="J10" s="23">
        <f t="shared" ref="J10:J33" si="1">IF(($E10      =0),0,(((($H10      /$E10      )^(1/3))-1)*100))</f>
        <v>13.265777233110732</v>
      </c>
    </row>
    <row r="11" spans="1:11" x14ac:dyDescent="0.25">
      <c r="A11" s="9" t="s">
        <v>17</v>
      </c>
      <c r="B11" s="24" t="s">
        <v>22</v>
      </c>
      <c r="C11" s="44">
        <v>84560740</v>
      </c>
      <c r="D11" s="44">
        <v>84560771</v>
      </c>
      <c r="E11" s="44">
        <v>64099187</v>
      </c>
      <c r="F11" s="44">
        <v>85044911</v>
      </c>
      <c r="G11" s="45">
        <v>88345014</v>
      </c>
      <c r="H11" s="46">
        <v>92321801</v>
      </c>
      <c r="I11" s="25">
        <f t="shared" si="0"/>
        <v>32.677050958540235</v>
      </c>
      <c r="J11" s="26">
        <f t="shared" si="1"/>
        <v>12.932059674534525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31109061</v>
      </c>
      <c r="D13" s="41">
        <v>32802552</v>
      </c>
      <c r="E13" s="41">
        <v>29625333</v>
      </c>
      <c r="F13" s="41">
        <v>35054425</v>
      </c>
      <c r="G13" s="42">
        <v>37580070</v>
      </c>
      <c r="H13" s="43">
        <v>39727873</v>
      </c>
      <c r="I13" s="22">
        <f t="shared" si="0"/>
        <v>18.325842953393966</v>
      </c>
      <c r="J13" s="23">
        <f t="shared" si="1"/>
        <v>10.275073962044324</v>
      </c>
    </row>
    <row r="14" spans="1:11" x14ac:dyDescent="0.25">
      <c r="A14" s="3" t="s">
        <v>17</v>
      </c>
      <c r="B14" s="21" t="s">
        <v>25</v>
      </c>
      <c r="C14" s="41">
        <v>19102712</v>
      </c>
      <c r="D14" s="41">
        <v>19102712</v>
      </c>
      <c r="E14" s="41">
        <v>0</v>
      </c>
      <c r="F14" s="41">
        <v>11965938</v>
      </c>
      <c r="G14" s="42">
        <v>8336270</v>
      </c>
      <c r="H14" s="43">
        <v>12817016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13989813</v>
      </c>
      <c r="D16" s="41">
        <v>13989813</v>
      </c>
      <c r="E16" s="41">
        <v>1715025</v>
      </c>
      <c r="F16" s="41">
        <v>15573459</v>
      </c>
      <c r="G16" s="42">
        <v>17336375</v>
      </c>
      <c r="H16" s="43">
        <v>19298853</v>
      </c>
      <c r="I16" s="22">
        <f t="shared" si="0"/>
        <v>808.06017404994088</v>
      </c>
      <c r="J16" s="23">
        <f t="shared" si="1"/>
        <v>124.08890148818705</v>
      </c>
    </row>
    <row r="17" spans="1:10" x14ac:dyDescent="0.25">
      <c r="A17" s="3" t="s">
        <v>17</v>
      </c>
      <c r="B17" s="21" t="s">
        <v>27</v>
      </c>
      <c r="C17" s="41">
        <v>46100639</v>
      </c>
      <c r="D17" s="41">
        <v>44406512</v>
      </c>
      <c r="E17" s="41">
        <v>25980671</v>
      </c>
      <c r="F17" s="41">
        <v>45854549</v>
      </c>
      <c r="G17" s="42">
        <v>46313227</v>
      </c>
      <c r="H17" s="43">
        <v>46019830</v>
      </c>
      <c r="I17" s="29">
        <f t="shared" si="0"/>
        <v>76.494860352144102</v>
      </c>
      <c r="J17" s="30">
        <f t="shared" si="1"/>
        <v>20.994291889454363</v>
      </c>
    </row>
    <row r="18" spans="1:10" x14ac:dyDescent="0.25">
      <c r="A18" s="3" t="s">
        <v>17</v>
      </c>
      <c r="B18" s="24" t="s">
        <v>28</v>
      </c>
      <c r="C18" s="44">
        <v>110302225</v>
      </c>
      <c r="D18" s="44">
        <v>110301589</v>
      </c>
      <c r="E18" s="44">
        <v>57321029</v>
      </c>
      <c r="F18" s="44">
        <v>108448371</v>
      </c>
      <c r="G18" s="45">
        <v>109565942</v>
      </c>
      <c r="H18" s="46">
        <v>117863572</v>
      </c>
      <c r="I18" s="25">
        <f t="shared" si="0"/>
        <v>89.194738635972499</v>
      </c>
      <c r="J18" s="26">
        <f t="shared" si="1"/>
        <v>27.161372542053929</v>
      </c>
    </row>
    <row r="19" spans="1:10" ht="23.25" customHeight="1" x14ac:dyDescent="0.25">
      <c r="A19" s="31" t="s">
        <v>17</v>
      </c>
      <c r="B19" s="32" t="s">
        <v>29</v>
      </c>
      <c r="C19" s="50">
        <v>-25741485</v>
      </c>
      <c r="D19" s="50">
        <v>-25740818</v>
      </c>
      <c r="E19" s="50">
        <v>6778158</v>
      </c>
      <c r="F19" s="51">
        <v>-23403460</v>
      </c>
      <c r="G19" s="52">
        <v>-21220928</v>
      </c>
      <c r="H19" s="53">
        <v>-25541771</v>
      </c>
      <c r="I19" s="33">
        <f t="shared" si="0"/>
        <v>-445.27758131338925</v>
      </c>
      <c r="J19" s="34">
        <f t="shared" si="1"/>
        <v>-255.61320215759829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112125</v>
      </c>
      <c r="D23" s="41">
        <v>112125</v>
      </c>
      <c r="E23" s="41">
        <v>134912</v>
      </c>
      <c r="F23" s="41">
        <v>1117084</v>
      </c>
      <c r="G23" s="42">
        <v>1121799</v>
      </c>
      <c r="H23" s="43">
        <v>1064778</v>
      </c>
      <c r="I23" s="36">
        <f t="shared" si="0"/>
        <v>728.00936907020866</v>
      </c>
      <c r="J23" s="23">
        <f t="shared" si="1"/>
        <v>99.099191418412062</v>
      </c>
    </row>
    <row r="24" spans="1:10" x14ac:dyDescent="0.25">
      <c r="A24" s="9" t="s">
        <v>17</v>
      </c>
      <c r="B24" s="21" t="s">
        <v>33</v>
      </c>
      <c r="C24" s="41">
        <v>8017000</v>
      </c>
      <c r="D24" s="41">
        <v>8440000</v>
      </c>
      <c r="E24" s="41">
        <v>2927128</v>
      </c>
      <c r="F24" s="41">
        <v>8569916</v>
      </c>
      <c r="G24" s="42">
        <v>9970917</v>
      </c>
      <c r="H24" s="43">
        <v>10188917</v>
      </c>
      <c r="I24" s="36">
        <f t="shared" si="0"/>
        <v>192.77558070572928</v>
      </c>
      <c r="J24" s="23">
        <f t="shared" si="1"/>
        <v>51.552150551990493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8129125</v>
      </c>
      <c r="D26" s="44">
        <v>8552125</v>
      </c>
      <c r="E26" s="44">
        <v>3062040</v>
      </c>
      <c r="F26" s="44">
        <v>9687000</v>
      </c>
      <c r="G26" s="45">
        <v>11092716</v>
      </c>
      <c r="H26" s="46">
        <v>11253695</v>
      </c>
      <c r="I26" s="25">
        <f t="shared" si="0"/>
        <v>216.35772230277851</v>
      </c>
      <c r="J26" s="26">
        <f t="shared" si="1"/>
        <v>54.32208903539977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6086151</v>
      </c>
      <c r="D28" s="41">
        <v>6509151</v>
      </c>
      <c r="E28" s="41">
        <v>3019527</v>
      </c>
      <c r="F28" s="41">
        <v>4517736</v>
      </c>
      <c r="G28" s="42">
        <v>8473000</v>
      </c>
      <c r="H28" s="43">
        <v>8643000</v>
      </c>
      <c r="I28" s="36">
        <f t="shared" si="0"/>
        <v>49.617340729193685</v>
      </c>
      <c r="J28" s="23">
        <f t="shared" si="1"/>
        <v>41.984803657349332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174917</v>
      </c>
      <c r="G29" s="42">
        <v>1247917</v>
      </c>
      <c r="H29" s="43">
        <v>1295917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2042974</v>
      </c>
      <c r="D32" s="41">
        <v>2042974</v>
      </c>
      <c r="E32" s="41">
        <v>42513</v>
      </c>
      <c r="F32" s="41">
        <v>4994347</v>
      </c>
      <c r="G32" s="42">
        <v>1371799</v>
      </c>
      <c r="H32" s="43">
        <v>1314778</v>
      </c>
      <c r="I32" s="36">
        <f t="shared" si="0"/>
        <v>11647.811257732928</v>
      </c>
      <c r="J32" s="23">
        <f t="shared" si="1"/>
        <v>213.88957492390048</v>
      </c>
    </row>
    <row r="33" spans="1:11" ht="13" thickBot="1" x14ac:dyDescent="0.3">
      <c r="A33" s="9" t="s">
        <v>17</v>
      </c>
      <c r="B33" s="37" t="s">
        <v>41</v>
      </c>
      <c r="C33" s="57">
        <v>8129125</v>
      </c>
      <c r="D33" s="57">
        <v>8552125</v>
      </c>
      <c r="E33" s="57">
        <v>3062040</v>
      </c>
      <c r="F33" s="57">
        <v>9687000</v>
      </c>
      <c r="G33" s="58">
        <v>11092716</v>
      </c>
      <c r="H33" s="59">
        <v>11253695</v>
      </c>
      <c r="I33" s="38">
        <f t="shared" si="0"/>
        <v>216.35772230277851</v>
      </c>
      <c r="J33" s="39">
        <f t="shared" si="1"/>
        <v>54.32208903539977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20505755</v>
      </c>
      <c r="D8" s="41">
        <v>20505755</v>
      </c>
      <c r="E8" s="41">
        <v>19928991</v>
      </c>
      <c r="F8" s="41">
        <v>36740457</v>
      </c>
      <c r="G8" s="42">
        <v>38357038</v>
      </c>
      <c r="H8" s="43">
        <v>40044747</v>
      </c>
      <c r="I8" s="22">
        <f>IF(($E8       =0),0,((($F8       /$E8       )-1)*100))</f>
        <v>84.356834723845282</v>
      </c>
      <c r="J8" s="23">
        <f>IF(($E8       =0),0,(((($H8       /$E8       )^(1/3))-1)*100))</f>
        <v>26.188588071573339</v>
      </c>
    </row>
    <row r="9" spans="1:11" x14ac:dyDescent="0.25">
      <c r="A9" s="3" t="s">
        <v>17</v>
      </c>
      <c r="B9" s="21" t="s">
        <v>20</v>
      </c>
      <c r="C9" s="41">
        <v>68174428</v>
      </c>
      <c r="D9" s="41">
        <v>68174428</v>
      </c>
      <c r="E9" s="41">
        <v>61935859</v>
      </c>
      <c r="F9" s="41">
        <v>74335888</v>
      </c>
      <c r="G9" s="42">
        <v>77735514</v>
      </c>
      <c r="H9" s="43">
        <v>81157609</v>
      </c>
      <c r="I9" s="22">
        <f>IF(($E9       =0),0,((($F9       /$E9       )-1)*100))</f>
        <v>20.020758895101466</v>
      </c>
      <c r="J9" s="23">
        <f>IF(($E9       =0),0,(((($H9       /$E9       )^(1/3))-1)*100))</f>
        <v>9.4281422074278929</v>
      </c>
    </row>
    <row r="10" spans="1:11" x14ac:dyDescent="0.25">
      <c r="A10" s="3" t="s">
        <v>17</v>
      </c>
      <c r="B10" s="21" t="s">
        <v>21</v>
      </c>
      <c r="C10" s="41">
        <v>51388828</v>
      </c>
      <c r="D10" s="41">
        <v>51470828</v>
      </c>
      <c r="E10" s="41">
        <v>41282611</v>
      </c>
      <c r="F10" s="41">
        <v>54452120</v>
      </c>
      <c r="G10" s="42">
        <v>55503886</v>
      </c>
      <c r="H10" s="43">
        <v>57988191</v>
      </c>
      <c r="I10" s="22">
        <f t="shared" ref="I10:I33" si="0">IF(($E10      =0),0,((($F10      /$E10      )-1)*100))</f>
        <v>31.900862568988188</v>
      </c>
      <c r="J10" s="23">
        <f t="shared" ref="J10:J33" si="1">IF(($E10      =0),0,(((($H10      /$E10      )^(1/3))-1)*100))</f>
        <v>11.992980071396776</v>
      </c>
    </row>
    <row r="11" spans="1:11" x14ac:dyDescent="0.25">
      <c r="A11" s="9" t="s">
        <v>17</v>
      </c>
      <c r="B11" s="24" t="s">
        <v>22</v>
      </c>
      <c r="C11" s="44">
        <v>140069011</v>
      </c>
      <c r="D11" s="44">
        <v>140151011</v>
      </c>
      <c r="E11" s="44">
        <v>123147461</v>
      </c>
      <c r="F11" s="44">
        <v>165528465</v>
      </c>
      <c r="G11" s="45">
        <v>171596438</v>
      </c>
      <c r="H11" s="46">
        <v>179190547</v>
      </c>
      <c r="I11" s="25">
        <f t="shared" si="0"/>
        <v>34.41484189430426</v>
      </c>
      <c r="J11" s="26">
        <f t="shared" si="1"/>
        <v>13.31738512925118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57567230</v>
      </c>
      <c r="D13" s="41">
        <v>54890072</v>
      </c>
      <c r="E13" s="41">
        <v>49715532</v>
      </c>
      <c r="F13" s="41">
        <v>58316449</v>
      </c>
      <c r="G13" s="42">
        <v>60577505</v>
      </c>
      <c r="H13" s="43">
        <v>62390885</v>
      </c>
      <c r="I13" s="22">
        <f t="shared" si="0"/>
        <v>17.300261415285668</v>
      </c>
      <c r="J13" s="23">
        <f t="shared" si="1"/>
        <v>7.8639578103035346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1356767</v>
      </c>
      <c r="E14" s="41">
        <v>0</v>
      </c>
      <c r="F14" s="41">
        <v>11697299</v>
      </c>
      <c r="G14" s="42">
        <v>2682463</v>
      </c>
      <c r="H14" s="43">
        <v>2800492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29704482</v>
      </c>
      <c r="D16" s="41">
        <v>31704482</v>
      </c>
      <c r="E16" s="41">
        <v>32242852</v>
      </c>
      <c r="F16" s="41">
        <v>32131184</v>
      </c>
      <c r="G16" s="42">
        <v>33512825</v>
      </c>
      <c r="H16" s="43">
        <v>34853338</v>
      </c>
      <c r="I16" s="22">
        <f t="shared" si="0"/>
        <v>-0.34633412701828847</v>
      </c>
      <c r="J16" s="23">
        <f t="shared" si="1"/>
        <v>2.6290501387473242</v>
      </c>
    </row>
    <row r="17" spans="1:10" x14ac:dyDescent="0.25">
      <c r="A17" s="3" t="s">
        <v>17</v>
      </c>
      <c r="B17" s="21" t="s">
        <v>27</v>
      </c>
      <c r="C17" s="41">
        <v>64888071</v>
      </c>
      <c r="D17" s="41">
        <v>76014617</v>
      </c>
      <c r="E17" s="41">
        <v>40706938</v>
      </c>
      <c r="F17" s="41">
        <v>72363957</v>
      </c>
      <c r="G17" s="42">
        <v>70638283</v>
      </c>
      <c r="H17" s="43">
        <v>71668479</v>
      </c>
      <c r="I17" s="29">
        <f t="shared" si="0"/>
        <v>77.768116580028689</v>
      </c>
      <c r="J17" s="30">
        <f t="shared" si="1"/>
        <v>20.749845565957759</v>
      </c>
    </row>
    <row r="18" spans="1:10" x14ac:dyDescent="0.25">
      <c r="A18" s="3" t="s">
        <v>17</v>
      </c>
      <c r="B18" s="24" t="s">
        <v>28</v>
      </c>
      <c r="C18" s="44">
        <v>152159783</v>
      </c>
      <c r="D18" s="44">
        <v>163965938</v>
      </c>
      <c r="E18" s="44">
        <v>122665322</v>
      </c>
      <c r="F18" s="44">
        <v>174508889</v>
      </c>
      <c r="G18" s="45">
        <v>167411076</v>
      </c>
      <c r="H18" s="46">
        <v>171713194</v>
      </c>
      <c r="I18" s="25">
        <f t="shared" si="0"/>
        <v>42.264240744421635</v>
      </c>
      <c r="J18" s="26">
        <f t="shared" si="1"/>
        <v>11.864929800538215</v>
      </c>
    </row>
    <row r="19" spans="1:10" ht="23.25" customHeight="1" x14ac:dyDescent="0.25">
      <c r="A19" s="31" t="s">
        <v>17</v>
      </c>
      <c r="B19" s="32" t="s">
        <v>29</v>
      </c>
      <c r="C19" s="50">
        <v>-12090772</v>
      </c>
      <c r="D19" s="50">
        <v>-23814927</v>
      </c>
      <c r="E19" s="50">
        <v>482139</v>
      </c>
      <c r="F19" s="51">
        <v>-8980424</v>
      </c>
      <c r="G19" s="52">
        <v>4185362</v>
      </c>
      <c r="H19" s="53">
        <v>7477353</v>
      </c>
      <c r="I19" s="33">
        <f t="shared" si="0"/>
        <v>-1962.6213602301411</v>
      </c>
      <c r="J19" s="34">
        <f t="shared" si="1"/>
        <v>149.37823126811261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600000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9300000</v>
      </c>
      <c r="D23" s="41">
        <v>9300000</v>
      </c>
      <c r="E23" s="41">
        <v>3993845</v>
      </c>
      <c r="F23" s="41">
        <v>1279220</v>
      </c>
      <c r="G23" s="42">
        <v>389610</v>
      </c>
      <c r="H23" s="43">
        <v>389610</v>
      </c>
      <c r="I23" s="36">
        <f t="shared" si="0"/>
        <v>-67.970214167049548</v>
      </c>
      <c r="J23" s="23">
        <f t="shared" si="1"/>
        <v>-53.965902867551542</v>
      </c>
    </row>
    <row r="24" spans="1:10" x14ac:dyDescent="0.25">
      <c r="A24" s="9" t="s">
        <v>17</v>
      </c>
      <c r="B24" s="21" t="s">
        <v>33</v>
      </c>
      <c r="C24" s="41">
        <v>124526000</v>
      </c>
      <c r="D24" s="41">
        <v>124511000</v>
      </c>
      <c r="E24" s="41">
        <v>101387897</v>
      </c>
      <c r="F24" s="41">
        <v>18513030</v>
      </c>
      <c r="G24" s="42">
        <v>29715152</v>
      </c>
      <c r="H24" s="43">
        <v>35294372</v>
      </c>
      <c r="I24" s="36">
        <f t="shared" si="0"/>
        <v>-81.74039451671436</v>
      </c>
      <c r="J24" s="23">
        <f t="shared" si="1"/>
        <v>-29.653939489110925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133826000</v>
      </c>
      <c r="D26" s="44">
        <v>133811000</v>
      </c>
      <c r="E26" s="44">
        <v>105381742</v>
      </c>
      <c r="F26" s="44">
        <v>20392250</v>
      </c>
      <c r="G26" s="45">
        <v>30104762</v>
      </c>
      <c r="H26" s="46">
        <v>35683982</v>
      </c>
      <c r="I26" s="25">
        <f t="shared" si="0"/>
        <v>-80.649162167009919</v>
      </c>
      <c r="J26" s="26">
        <f t="shared" si="1"/>
        <v>-30.299486216335502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97200000</v>
      </c>
      <c r="D28" s="41">
        <v>97200000</v>
      </c>
      <c r="E28" s="41">
        <v>80287507</v>
      </c>
      <c r="F28" s="41">
        <v>0</v>
      </c>
      <c r="G28" s="42">
        <v>16758442</v>
      </c>
      <c r="H28" s="43">
        <v>17596537</v>
      </c>
      <c r="I28" s="36">
        <f t="shared" si="0"/>
        <v>-100</v>
      </c>
      <c r="J28" s="23">
        <f t="shared" si="1"/>
        <v>-39.707992470146536</v>
      </c>
    </row>
    <row r="29" spans="1:10" x14ac:dyDescent="0.25">
      <c r="A29" s="9" t="s">
        <v>17</v>
      </c>
      <c r="B29" s="21" t="s">
        <v>38</v>
      </c>
      <c r="C29" s="41">
        <v>8047000</v>
      </c>
      <c r="D29" s="41">
        <v>8047000</v>
      </c>
      <c r="E29" s="41">
        <v>5241073</v>
      </c>
      <c r="F29" s="41">
        <v>1298701</v>
      </c>
      <c r="G29" s="42">
        <v>3019913</v>
      </c>
      <c r="H29" s="43">
        <v>7485714</v>
      </c>
      <c r="I29" s="36">
        <f t="shared" si="0"/>
        <v>-75.220703852054726</v>
      </c>
      <c r="J29" s="23">
        <f t="shared" si="1"/>
        <v>12.61710023097673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7500000</v>
      </c>
      <c r="D31" s="41">
        <v>7500000</v>
      </c>
      <c r="E31" s="41">
        <v>3271530</v>
      </c>
      <c r="F31" s="41">
        <v>0</v>
      </c>
      <c r="G31" s="42">
        <v>0</v>
      </c>
      <c r="H31" s="43">
        <v>0</v>
      </c>
      <c r="I31" s="36">
        <f t="shared" si="0"/>
        <v>-100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21079000</v>
      </c>
      <c r="D32" s="41">
        <v>21064000</v>
      </c>
      <c r="E32" s="41">
        <v>16581632</v>
      </c>
      <c r="F32" s="41">
        <v>19093549</v>
      </c>
      <c r="G32" s="42">
        <v>10326407</v>
      </c>
      <c r="H32" s="43">
        <v>10601731</v>
      </c>
      <c r="I32" s="36">
        <f t="shared" si="0"/>
        <v>15.148792350475503</v>
      </c>
      <c r="J32" s="23">
        <f t="shared" si="1"/>
        <v>-13.851080256612292</v>
      </c>
    </row>
    <row r="33" spans="1:11" ht="13" thickBot="1" x14ac:dyDescent="0.3">
      <c r="A33" s="9" t="s">
        <v>17</v>
      </c>
      <c r="B33" s="37" t="s">
        <v>41</v>
      </c>
      <c r="C33" s="57">
        <v>133826000</v>
      </c>
      <c r="D33" s="57">
        <v>133811000</v>
      </c>
      <c r="E33" s="57">
        <v>105381742</v>
      </c>
      <c r="F33" s="57">
        <v>20392250</v>
      </c>
      <c r="G33" s="58">
        <v>30104762</v>
      </c>
      <c r="H33" s="59">
        <v>35683982</v>
      </c>
      <c r="I33" s="38">
        <f t="shared" si="0"/>
        <v>-80.649162167009919</v>
      </c>
      <c r="J33" s="39">
        <f t="shared" si="1"/>
        <v>-30.299486216335502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7800000</v>
      </c>
      <c r="D8" s="41">
        <v>7800001</v>
      </c>
      <c r="E8" s="41">
        <v>7643363</v>
      </c>
      <c r="F8" s="41">
        <v>8143198</v>
      </c>
      <c r="G8" s="42">
        <v>8509506</v>
      </c>
      <c r="H8" s="43">
        <v>8883857</v>
      </c>
      <c r="I8" s="22">
        <f>IF(($E8       =0),0,((($F8       /$E8       )-1)*100))</f>
        <v>6.5394643692835208</v>
      </c>
      <c r="J8" s="23">
        <f>IF(($E8       =0),0,(((($H8       /$E8       )^(1/3))-1)*100))</f>
        <v>5.141061630846111</v>
      </c>
    </row>
    <row r="9" spans="1:11" x14ac:dyDescent="0.25">
      <c r="A9" s="3" t="s">
        <v>17</v>
      </c>
      <c r="B9" s="21" t="s">
        <v>20</v>
      </c>
      <c r="C9" s="41">
        <v>25247400</v>
      </c>
      <c r="D9" s="41">
        <v>25247400</v>
      </c>
      <c r="E9" s="41">
        <v>26733713</v>
      </c>
      <c r="F9" s="41">
        <v>27372354</v>
      </c>
      <c r="G9" s="42">
        <v>30421876</v>
      </c>
      <c r="H9" s="43">
        <v>33464066</v>
      </c>
      <c r="I9" s="22">
        <f>IF(($E9       =0),0,((($F9       /$E9       )-1)*100))</f>
        <v>2.3888974943360841</v>
      </c>
      <c r="J9" s="23">
        <f>IF(($E9       =0),0,(((($H9       /$E9       )^(1/3))-1)*100))</f>
        <v>7.7721323024961375</v>
      </c>
    </row>
    <row r="10" spans="1:11" x14ac:dyDescent="0.25">
      <c r="A10" s="3" t="s">
        <v>17</v>
      </c>
      <c r="B10" s="21" t="s">
        <v>21</v>
      </c>
      <c r="C10" s="41">
        <v>49467758</v>
      </c>
      <c r="D10" s="41">
        <v>49467758</v>
      </c>
      <c r="E10" s="41">
        <v>38971409</v>
      </c>
      <c r="F10" s="41">
        <v>52820972</v>
      </c>
      <c r="G10" s="42">
        <v>53281690</v>
      </c>
      <c r="H10" s="43">
        <v>53956854</v>
      </c>
      <c r="I10" s="22">
        <f t="shared" ref="I10:I33" si="0">IF(($E10      =0),0,((($F10      /$E10      )-1)*100))</f>
        <v>35.53775281771312</v>
      </c>
      <c r="J10" s="23">
        <f t="shared" ref="J10:J33" si="1">IF(($E10      =0),0,(((($H10      /$E10      )^(1/3))-1)*100))</f>
        <v>11.455157689052164</v>
      </c>
    </row>
    <row r="11" spans="1:11" x14ac:dyDescent="0.25">
      <c r="A11" s="9" t="s">
        <v>17</v>
      </c>
      <c r="B11" s="24" t="s">
        <v>22</v>
      </c>
      <c r="C11" s="44">
        <v>82515158</v>
      </c>
      <c r="D11" s="44">
        <v>82515159</v>
      </c>
      <c r="E11" s="44">
        <v>73348485</v>
      </c>
      <c r="F11" s="44">
        <v>88336524</v>
      </c>
      <c r="G11" s="45">
        <v>92213072</v>
      </c>
      <c r="H11" s="46">
        <v>96304777</v>
      </c>
      <c r="I11" s="25">
        <f t="shared" si="0"/>
        <v>20.43401305425736</v>
      </c>
      <c r="J11" s="26">
        <f t="shared" si="1"/>
        <v>9.5012038930243783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32007648</v>
      </c>
      <c r="D13" s="41">
        <v>31987648</v>
      </c>
      <c r="E13" s="41">
        <v>28845967</v>
      </c>
      <c r="F13" s="41">
        <v>41190760</v>
      </c>
      <c r="G13" s="42">
        <v>42157818</v>
      </c>
      <c r="H13" s="43">
        <v>44251921</v>
      </c>
      <c r="I13" s="22">
        <f t="shared" si="0"/>
        <v>42.795559601104728</v>
      </c>
      <c r="J13" s="23">
        <f t="shared" si="1"/>
        <v>15.331783670559339</v>
      </c>
    </row>
    <row r="14" spans="1:11" x14ac:dyDescent="0.25">
      <c r="A14" s="3" t="s">
        <v>17</v>
      </c>
      <c r="B14" s="21" t="s">
        <v>25</v>
      </c>
      <c r="C14" s="41">
        <v>4406498</v>
      </c>
      <c r="D14" s="41">
        <v>4406498</v>
      </c>
      <c r="E14" s="41">
        <v>0</v>
      </c>
      <c r="F14" s="41">
        <v>2150384</v>
      </c>
      <c r="G14" s="42">
        <v>2717399</v>
      </c>
      <c r="H14" s="43">
        <v>2785335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13751840</v>
      </c>
      <c r="D16" s="41">
        <v>13751840</v>
      </c>
      <c r="E16" s="41">
        <v>14092700</v>
      </c>
      <c r="F16" s="41">
        <v>15308548</v>
      </c>
      <c r="G16" s="42">
        <v>16129086</v>
      </c>
      <c r="H16" s="43">
        <v>17127479</v>
      </c>
      <c r="I16" s="22">
        <f t="shared" si="0"/>
        <v>8.6275021819807396</v>
      </c>
      <c r="J16" s="23">
        <f t="shared" si="1"/>
        <v>6.7168699994966552</v>
      </c>
    </row>
    <row r="17" spans="1:10" x14ac:dyDescent="0.25">
      <c r="A17" s="3" t="s">
        <v>17</v>
      </c>
      <c r="B17" s="21" t="s">
        <v>27</v>
      </c>
      <c r="C17" s="41">
        <v>31451937</v>
      </c>
      <c r="D17" s="41">
        <v>32271937</v>
      </c>
      <c r="E17" s="41">
        <v>25562152</v>
      </c>
      <c r="F17" s="41">
        <v>29679644</v>
      </c>
      <c r="G17" s="42">
        <v>30703719</v>
      </c>
      <c r="H17" s="43">
        <v>30440089</v>
      </c>
      <c r="I17" s="29">
        <f t="shared" si="0"/>
        <v>16.107767452442978</v>
      </c>
      <c r="J17" s="30">
        <f t="shared" si="1"/>
        <v>5.9943790532503982</v>
      </c>
    </row>
    <row r="18" spans="1:10" x14ac:dyDescent="0.25">
      <c r="A18" s="3" t="s">
        <v>17</v>
      </c>
      <c r="B18" s="24" t="s">
        <v>28</v>
      </c>
      <c r="C18" s="44">
        <v>81617923</v>
      </c>
      <c r="D18" s="44">
        <v>82417923</v>
      </c>
      <c r="E18" s="44">
        <v>68500819</v>
      </c>
      <c r="F18" s="44">
        <v>88329336</v>
      </c>
      <c r="G18" s="45">
        <v>91708022</v>
      </c>
      <c r="H18" s="46">
        <v>94604824</v>
      </c>
      <c r="I18" s="25">
        <f t="shared" si="0"/>
        <v>28.946394056982005</v>
      </c>
      <c r="J18" s="26">
        <f t="shared" si="1"/>
        <v>11.362551480598192</v>
      </c>
    </row>
    <row r="19" spans="1:10" ht="23.25" customHeight="1" x14ac:dyDescent="0.25">
      <c r="A19" s="31" t="s">
        <v>17</v>
      </c>
      <c r="B19" s="32" t="s">
        <v>29</v>
      </c>
      <c r="C19" s="50">
        <v>897235</v>
      </c>
      <c r="D19" s="50">
        <v>97236</v>
      </c>
      <c r="E19" s="50">
        <v>4847666</v>
      </c>
      <c r="F19" s="51">
        <v>7188</v>
      </c>
      <c r="G19" s="52">
        <v>505050</v>
      </c>
      <c r="H19" s="53">
        <v>1699953</v>
      </c>
      <c r="I19" s="33">
        <f t="shared" si="0"/>
        <v>-99.851722457776589</v>
      </c>
      <c r="J19" s="34">
        <f t="shared" si="1"/>
        <v>-29.48176916024504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915000</v>
      </c>
      <c r="D23" s="41">
        <v>2315001</v>
      </c>
      <c r="E23" s="41">
        <v>1799221</v>
      </c>
      <c r="F23" s="41">
        <v>4100000</v>
      </c>
      <c r="G23" s="42">
        <v>0</v>
      </c>
      <c r="H23" s="43">
        <v>24</v>
      </c>
      <c r="I23" s="36">
        <f t="shared" si="0"/>
        <v>127.87639761874723</v>
      </c>
      <c r="J23" s="23">
        <f t="shared" si="1"/>
        <v>-97.628395621749064</v>
      </c>
    </row>
    <row r="24" spans="1:10" x14ac:dyDescent="0.25">
      <c r="A24" s="9" t="s">
        <v>17</v>
      </c>
      <c r="B24" s="21" t="s">
        <v>33</v>
      </c>
      <c r="C24" s="41">
        <v>31419000</v>
      </c>
      <c r="D24" s="41">
        <v>33510001</v>
      </c>
      <c r="E24" s="41">
        <v>18213800</v>
      </c>
      <c r="F24" s="41">
        <v>40347000</v>
      </c>
      <c r="G24" s="42">
        <v>10902000</v>
      </c>
      <c r="H24" s="43">
        <v>11185012</v>
      </c>
      <c r="I24" s="36">
        <f t="shared" si="0"/>
        <v>121.51884834575979</v>
      </c>
      <c r="J24" s="23">
        <f t="shared" si="1"/>
        <v>-15.001362601996682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32334000</v>
      </c>
      <c r="D26" s="44">
        <v>35825002</v>
      </c>
      <c r="E26" s="44">
        <v>20013021</v>
      </c>
      <c r="F26" s="44">
        <v>44447000</v>
      </c>
      <c r="G26" s="45">
        <v>10902000</v>
      </c>
      <c r="H26" s="46">
        <v>11185036</v>
      </c>
      <c r="I26" s="25">
        <f t="shared" si="0"/>
        <v>122.09040803984567</v>
      </c>
      <c r="J26" s="26">
        <f t="shared" si="1"/>
        <v>-17.62889126693603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20045000</v>
      </c>
      <c r="D28" s="41">
        <v>20045001</v>
      </c>
      <c r="E28" s="41">
        <v>16320226</v>
      </c>
      <c r="F28" s="41">
        <v>30000000</v>
      </c>
      <c r="G28" s="42">
        <v>0</v>
      </c>
      <c r="H28" s="43">
        <v>9</v>
      </c>
      <c r="I28" s="36">
        <f t="shared" si="0"/>
        <v>83.820983851571668</v>
      </c>
      <c r="J28" s="23">
        <f t="shared" si="1"/>
        <v>-99.179952931734732</v>
      </c>
    </row>
    <row r="29" spans="1:10" x14ac:dyDescent="0.25">
      <c r="A29" s="9" t="s">
        <v>17</v>
      </c>
      <c r="B29" s="21" t="s">
        <v>38</v>
      </c>
      <c r="C29" s="41">
        <v>2768000</v>
      </c>
      <c r="D29" s="41">
        <v>2768000</v>
      </c>
      <c r="E29" s="41">
        <v>1598399</v>
      </c>
      <c r="F29" s="41">
        <v>1500000</v>
      </c>
      <c r="G29" s="42">
        <v>1699000</v>
      </c>
      <c r="H29" s="43">
        <v>1776004</v>
      </c>
      <c r="I29" s="36">
        <f t="shared" si="0"/>
        <v>-6.1560974450059032</v>
      </c>
      <c r="J29" s="23">
        <f t="shared" si="1"/>
        <v>3.574516223269808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500000</v>
      </c>
      <c r="D31" s="41">
        <v>500000</v>
      </c>
      <c r="E31" s="41">
        <v>305485</v>
      </c>
      <c r="F31" s="41">
        <v>2600000</v>
      </c>
      <c r="G31" s="42">
        <v>0</v>
      </c>
      <c r="H31" s="43">
        <v>8</v>
      </c>
      <c r="I31" s="36">
        <f t="shared" si="0"/>
        <v>751.10561893382658</v>
      </c>
      <c r="J31" s="23">
        <f t="shared" si="1"/>
        <v>-97.030385793139416</v>
      </c>
    </row>
    <row r="32" spans="1:10" x14ac:dyDescent="0.25">
      <c r="A32" s="9" t="s">
        <v>17</v>
      </c>
      <c r="B32" s="21" t="s">
        <v>34</v>
      </c>
      <c r="C32" s="41">
        <v>9021000</v>
      </c>
      <c r="D32" s="41">
        <v>12512001</v>
      </c>
      <c r="E32" s="41">
        <v>1788911</v>
      </c>
      <c r="F32" s="41">
        <v>10347000</v>
      </c>
      <c r="G32" s="42">
        <v>9203000</v>
      </c>
      <c r="H32" s="43">
        <v>9409015</v>
      </c>
      <c r="I32" s="36">
        <f t="shared" si="0"/>
        <v>478.39657758267464</v>
      </c>
      <c r="J32" s="23">
        <f t="shared" si="1"/>
        <v>73.907565469525281</v>
      </c>
    </row>
    <row r="33" spans="1:11" ht="13" thickBot="1" x14ac:dyDescent="0.3">
      <c r="A33" s="9" t="s">
        <v>17</v>
      </c>
      <c r="B33" s="37" t="s">
        <v>41</v>
      </c>
      <c r="C33" s="57">
        <v>32334000</v>
      </c>
      <c r="D33" s="57">
        <v>35825002</v>
      </c>
      <c r="E33" s="57">
        <v>20013021</v>
      </c>
      <c r="F33" s="57">
        <v>44447000</v>
      </c>
      <c r="G33" s="58">
        <v>10902000</v>
      </c>
      <c r="H33" s="59">
        <v>11185036</v>
      </c>
      <c r="I33" s="38">
        <f t="shared" si="0"/>
        <v>122.09040803984567</v>
      </c>
      <c r="J33" s="39">
        <f t="shared" si="1"/>
        <v>-17.62889126693603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10810589</v>
      </c>
      <c r="D8" s="41">
        <v>9810589</v>
      </c>
      <c r="E8" s="41">
        <v>8893948</v>
      </c>
      <c r="F8" s="41">
        <v>10497329</v>
      </c>
      <c r="G8" s="42">
        <v>11232146</v>
      </c>
      <c r="H8" s="43">
        <v>12018394</v>
      </c>
      <c r="I8" s="22">
        <f>IF(($E8       =0),0,((($F8       /$E8       )-1)*100))</f>
        <v>18.02777574143677</v>
      </c>
      <c r="J8" s="23">
        <f>IF(($E8       =0),0,(((($H8       /$E8       )^(1/3))-1)*100))</f>
        <v>10.556415776768556</v>
      </c>
    </row>
    <row r="9" spans="1:11" x14ac:dyDescent="0.25">
      <c r="A9" s="3" t="s">
        <v>17</v>
      </c>
      <c r="B9" s="21" t="s">
        <v>20</v>
      </c>
      <c r="C9" s="41">
        <v>30248135</v>
      </c>
      <c r="D9" s="41">
        <v>31248135</v>
      </c>
      <c r="E9" s="41">
        <v>28432301</v>
      </c>
      <c r="F9" s="41">
        <v>34099934</v>
      </c>
      <c r="G9" s="42">
        <v>35775989</v>
      </c>
      <c r="H9" s="43">
        <v>38280309</v>
      </c>
      <c r="I9" s="22">
        <f>IF(($E9       =0),0,((($F9       /$E9       )-1)*100))</f>
        <v>19.933782355497719</v>
      </c>
      <c r="J9" s="23">
        <f>IF(($E9       =0),0,(((($H9       /$E9       )^(1/3))-1)*100))</f>
        <v>10.421711818822477</v>
      </c>
    </row>
    <row r="10" spans="1:11" x14ac:dyDescent="0.25">
      <c r="A10" s="3" t="s">
        <v>17</v>
      </c>
      <c r="B10" s="21" t="s">
        <v>21</v>
      </c>
      <c r="C10" s="41">
        <v>44605855</v>
      </c>
      <c r="D10" s="41">
        <v>45805855</v>
      </c>
      <c r="E10" s="41">
        <v>43884961</v>
      </c>
      <c r="F10" s="41">
        <v>46018432</v>
      </c>
      <c r="G10" s="42">
        <v>72455104</v>
      </c>
      <c r="H10" s="43">
        <v>74547621</v>
      </c>
      <c r="I10" s="22">
        <f t="shared" ref="I10:I33" si="0">IF(($E10      =0),0,((($F10      /$E10      )-1)*100))</f>
        <v>4.8615082510840013</v>
      </c>
      <c r="J10" s="23">
        <f t="shared" ref="J10:J33" si="1">IF(($E10      =0),0,(((($H10      /$E10      )^(1/3))-1)*100))</f>
        <v>19.318016158422878</v>
      </c>
    </row>
    <row r="11" spans="1:11" x14ac:dyDescent="0.25">
      <c r="A11" s="9" t="s">
        <v>17</v>
      </c>
      <c r="B11" s="24" t="s">
        <v>22</v>
      </c>
      <c r="C11" s="44">
        <v>85664579</v>
      </c>
      <c r="D11" s="44">
        <v>86864579</v>
      </c>
      <c r="E11" s="44">
        <v>81211210</v>
      </c>
      <c r="F11" s="44">
        <v>90615695</v>
      </c>
      <c r="G11" s="45">
        <v>119463239</v>
      </c>
      <c r="H11" s="46">
        <v>124846324</v>
      </c>
      <c r="I11" s="25">
        <f t="shared" si="0"/>
        <v>11.580279372761471</v>
      </c>
      <c r="J11" s="26">
        <f t="shared" si="1"/>
        <v>15.412609172664538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39794423</v>
      </c>
      <c r="D13" s="41">
        <v>38980423</v>
      </c>
      <c r="E13" s="41">
        <v>31552909</v>
      </c>
      <c r="F13" s="41">
        <v>39799545</v>
      </c>
      <c r="G13" s="42">
        <v>42449869</v>
      </c>
      <c r="H13" s="43">
        <v>45034932</v>
      </c>
      <c r="I13" s="22">
        <f t="shared" si="0"/>
        <v>26.135897644176008</v>
      </c>
      <c r="J13" s="23">
        <f t="shared" si="1"/>
        <v>12.590920247902293</v>
      </c>
    </row>
    <row r="14" spans="1:11" x14ac:dyDescent="0.25">
      <c r="A14" s="3" t="s">
        <v>17</v>
      </c>
      <c r="B14" s="21" t="s">
        <v>25</v>
      </c>
      <c r="C14" s="41">
        <v>11527873</v>
      </c>
      <c r="D14" s="41">
        <v>11527873</v>
      </c>
      <c r="E14" s="41">
        <v>0</v>
      </c>
      <c r="F14" s="41">
        <v>9961570</v>
      </c>
      <c r="G14" s="42">
        <v>8255892</v>
      </c>
      <c r="H14" s="43">
        <v>8624064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14247508</v>
      </c>
      <c r="D16" s="41">
        <v>14247508</v>
      </c>
      <c r="E16" s="41">
        <v>14921983</v>
      </c>
      <c r="F16" s="41">
        <v>15957209</v>
      </c>
      <c r="G16" s="42">
        <v>17872074</v>
      </c>
      <c r="H16" s="43">
        <v>20016723</v>
      </c>
      <c r="I16" s="22">
        <f t="shared" si="0"/>
        <v>6.9375899972543786</v>
      </c>
      <c r="J16" s="23">
        <f t="shared" si="1"/>
        <v>10.286447116134001</v>
      </c>
    </row>
    <row r="17" spans="1:10" x14ac:dyDescent="0.25">
      <c r="A17" s="3" t="s">
        <v>17</v>
      </c>
      <c r="B17" s="21" t="s">
        <v>27</v>
      </c>
      <c r="C17" s="41">
        <v>36951169</v>
      </c>
      <c r="D17" s="41">
        <v>37165169</v>
      </c>
      <c r="E17" s="41">
        <v>15869078</v>
      </c>
      <c r="F17" s="41">
        <v>40425156</v>
      </c>
      <c r="G17" s="42">
        <v>38406068</v>
      </c>
      <c r="H17" s="43">
        <v>39973679</v>
      </c>
      <c r="I17" s="29">
        <f t="shared" si="0"/>
        <v>154.74168064458439</v>
      </c>
      <c r="J17" s="30">
        <f t="shared" si="1"/>
        <v>36.063240077165595</v>
      </c>
    </row>
    <row r="18" spans="1:10" x14ac:dyDescent="0.25">
      <c r="A18" s="3" t="s">
        <v>17</v>
      </c>
      <c r="B18" s="24" t="s">
        <v>28</v>
      </c>
      <c r="C18" s="44">
        <v>102520973</v>
      </c>
      <c r="D18" s="44">
        <v>101920973</v>
      </c>
      <c r="E18" s="44">
        <v>62343970</v>
      </c>
      <c r="F18" s="44">
        <v>106143480</v>
      </c>
      <c r="G18" s="45">
        <v>106983903</v>
      </c>
      <c r="H18" s="46">
        <v>113649398</v>
      </c>
      <c r="I18" s="25">
        <f t="shared" si="0"/>
        <v>70.254605216831706</v>
      </c>
      <c r="J18" s="26">
        <f t="shared" si="1"/>
        <v>22.158651084690504</v>
      </c>
    </row>
    <row r="19" spans="1:10" ht="23.25" customHeight="1" x14ac:dyDescent="0.25">
      <c r="A19" s="31" t="s">
        <v>17</v>
      </c>
      <c r="B19" s="32" t="s">
        <v>29</v>
      </c>
      <c r="C19" s="50">
        <v>-16856394</v>
      </c>
      <c r="D19" s="50">
        <v>-15056394</v>
      </c>
      <c r="E19" s="50">
        <v>18867240</v>
      </c>
      <c r="F19" s="51">
        <v>-15527785</v>
      </c>
      <c r="G19" s="52">
        <v>12479336</v>
      </c>
      <c r="H19" s="53">
        <v>11196926</v>
      </c>
      <c r="I19" s="33">
        <f t="shared" si="0"/>
        <v>-182.30024635293768</v>
      </c>
      <c r="J19" s="34">
        <f t="shared" si="1"/>
        <v>-15.964366559992349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320000</v>
      </c>
      <c r="D23" s="41">
        <v>320000</v>
      </c>
      <c r="E23" s="41">
        <v>199038</v>
      </c>
      <c r="F23" s="41">
        <v>250000</v>
      </c>
      <c r="G23" s="42">
        <v>280000</v>
      </c>
      <c r="H23" s="43">
        <v>300000</v>
      </c>
      <c r="I23" s="36">
        <f t="shared" si="0"/>
        <v>25.604155990313405</v>
      </c>
      <c r="J23" s="23">
        <f t="shared" si="1"/>
        <v>14.655550854498545</v>
      </c>
    </row>
    <row r="24" spans="1:10" x14ac:dyDescent="0.25">
      <c r="A24" s="9" t="s">
        <v>17</v>
      </c>
      <c r="B24" s="21" t="s">
        <v>33</v>
      </c>
      <c r="C24" s="41">
        <v>13807000</v>
      </c>
      <c r="D24" s="41">
        <v>20457000</v>
      </c>
      <c r="E24" s="41">
        <v>21595511</v>
      </c>
      <c r="F24" s="41">
        <v>26946000</v>
      </c>
      <c r="G24" s="42">
        <v>38932000</v>
      </c>
      <c r="H24" s="43">
        <v>28046000</v>
      </c>
      <c r="I24" s="36">
        <f t="shared" si="0"/>
        <v>24.775931442418742</v>
      </c>
      <c r="J24" s="23">
        <f t="shared" si="1"/>
        <v>9.1027795300671279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14127000</v>
      </c>
      <c r="D26" s="44">
        <v>20777000</v>
      </c>
      <c r="E26" s="44">
        <v>21794549</v>
      </c>
      <c r="F26" s="44">
        <v>27196000</v>
      </c>
      <c r="G26" s="45">
        <v>39212000</v>
      </c>
      <c r="H26" s="46">
        <v>28346000</v>
      </c>
      <c r="I26" s="25">
        <f t="shared" si="0"/>
        <v>24.783495175789149</v>
      </c>
      <c r="J26" s="26">
        <f t="shared" si="1"/>
        <v>9.156088668304907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12324200</v>
      </c>
      <c r="D28" s="41">
        <v>18374200</v>
      </c>
      <c r="E28" s="41">
        <v>19931024</v>
      </c>
      <c r="F28" s="41">
        <v>18447000</v>
      </c>
      <c r="G28" s="42">
        <v>18951000</v>
      </c>
      <c r="H28" s="43">
        <v>8951000</v>
      </c>
      <c r="I28" s="36">
        <f t="shared" si="0"/>
        <v>-7.4457990718389544</v>
      </c>
      <c r="J28" s="23">
        <f t="shared" si="1"/>
        <v>-23.420243397109353</v>
      </c>
    </row>
    <row r="29" spans="1:10" x14ac:dyDescent="0.25">
      <c r="A29" s="9" t="s">
        <v>17</v>
      </c>
      <c r="B29" s="21" t="s">
        <v>38</v>
      </c>
      <c r="C29" s="41">
        <v>1482800</v>
      </c>
      <c r="D29" s="41">
        <v>1482800</v>
      </c>
      <c r="E29" s="41">
        <v>1664487</v>
      </c>
      <c r="F29" s="41">
        <v>8499000</v>
      </c>
      <c r="G29" s="42">
        <v>19981000</v>
      </c>
      <c r="H29" s="43">
        <v>19095000</v>
      </c>
      <c r="I29" s="36">
        <f t="shared" si="0"/>
        <v>410.60777284532708</v>
      </c>
      <c r="J29" s="23">
        <f t="shared" si="1"/>
        <v>125.53455179977986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320000</v>
      </c>
      <c r="D32" s="41">
        <v>920000</v>
      </c>
      <c r="E32" s="41">
        <v>199038</v>
      </c>
      <c r="F32" s="41">
        <v>1250000</v>
      </c>
      <c r="G32" s="42">
        <v>280000</v>
      </c>
      <c r="H32" s="43">
        <v>300000</v>
      </c>
      <c r="I32" s="36">
        <f t="shared" si="0"/>
        <v>528.02077995156708</v>
      </c>
      <c r="J32" s="23">
        <f t="shared" si="1"/>
        <v>14.655550854498545</v>
      </c>
    </row>
    <row r="33" spans="1:11" ht="13" thickBot="1" x14ac:dyDescent="0.3">
      <c r="A33" s="9" t="s">
        <v>17</v>
      </c>
      <c r="B33" s="37" t="s">
        <v>41</v>
      </c>
      <c r="C33" s="57">
        <v>14127000</v>
      </c>
      <c r="D33" s="57">
        <v>20777000</v>
      </c>
      <c r="E33" s="57">
        <v>21794549</v>
      </c>
      <c r="F33" s="57">
        <v>28196000</v>
      </c>
      <c r="G33" s="58">
        <v>39212000</v>
      </c>
      <c r="H33" s="59">
        <v>28346000</v>
      </c>
      <c r="I33" s="38">
        <f t="shared" si="0"/>
        <v>29.371798425376916</v>
      </c>
      <c r="J33" s="39">
        <f t="shared" si="1"/>
        <v>9.156088668304907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79706973</v>
      </c>
      <c r="D10" s="41">
        <v>86303152</v>
      </c>
      <c r="E10" s="41">
        <v>81561062</v>
      </c>
      <c r="F10" s="41">
        <v>77789000</v>
      </c>
      <c r="G10" s="42">
        <v>78315250</v>
      </c>
      <c r="H10" s="43">
        <v>81886925</v>
      </c>
      <c r="I10" s="22">
        <f t="shared" ref="I10:I33" si="0">IF(($E10      =0),0,((($F10      /$E10      )-1)*100))</f>
        <v>-4.6248318836260349</v>
      </c>
      <c r="J10" s="23">
        <f t="shared" ref="J10:J33" si="1">IF(($E10      =0),0,(((($H10      /$E10      )^(1/3))-1)*100))</f>
        <v>0.13300055053360182</v>
      </c>
    </row>
    <row r="11" spans="1:11" x14ac:dyDescent="0.25">
      <c r="A11" s="9" t="s">
        <v>17</v>
      </c>
      <c r="B11" s="24" t="s">
        <v>22</v>
      </c>
      <c r="C11" s="44">
        <v>79706973</v>
      </c>
      <c r="D11" s="44">
        <v>86303152</v>
      </c>
      <c r="E11" s="44">
        <v>81561062</v>
      </c>
      <c r="F11" s="44">
        <v>77789000</v>
      </c>
      <c r="G11" s="45">
        <v>78315250</v>
      </c>
      <c r="H11" s="46">
        <v>81886925</v>
      </c>
      <c r="I11" s="25">
        <f t="shared" si="0"/>
        <v>-4.6248318836260349</v>
      </c>
      <c r="J11" s="26">
        <f t="shared" si="1"/>
        <v>0.13300055053360182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48393421</v>
      </c>
      <c r="D13" s="41">
        <v>44744998</v>
      </c>
      <c r="E13" s="41">
        <v>45229905</v>
      </c>
      <c r="F13" s="41">
        <v>50759748</v>
      </c>
      <c r="G13" s="42">
        <v>52643814</v>
      </c>
      <c r="H13" s="43">
        <v>55626775</v>
      </c>
      <c r="I13" s="22">
        <f t="shared" si="0"/>
        <v>12.226076972746247</v>
      </c>
      <c r="J13" s="23">
        <f t="shared" si="1"/>
        <v>7.1402697639953328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32396802</v>
      </c>
      <c r="D17" s="41">
        <v>40551658</v>
      </c>
      <c r="E17" s="41">
        <v>32530975</v>
      </c>
      <c r="F17" s="41">
        <v>26514252</v>
      </c>
      <c r="G17" s="42">
        <v>25671434</v>
      </c>
      <c r="H17" s="43">
        <v>26260148</v>
      </c>
      <c r="I17" s="29">
        <f t="shared" si="0"/>
        <v>-18.495366339311992</v>
      </c>
      <c r="J17" s="30">
        <f t="shared" si="1"/>
        <v>-6.8892060569372031</v>
      </c>
    </row>
    <row r="18" spans="1:10" x14ac:dyDescent="0.25">
      <c r="A18" s="3" t="s">
        <v>17</v>
      </c>
      <c r="B18" s="24" t="s">
        <v>28</v>
      </c>
      <c r="C18" s="44">
        <v>80790223</v>
      </c>
      <c r="D18" s="44">
        <v>85296656</v>
      </c>
      <c r="E18" s="44">
        <v>77760880</v>
      </c>
      <c r="F18" s="44">
        <v>77274000</v>
      </c>
      <c r="G18" s="45">
        <v>78315248</v>
      </c>
      <c r="H18" s="46">
        <v>81886923</v>
      </c>
      <c r="I18" s="25">
        <f t="shared" si="0"/>
        <v>-0.62612460147055682</v>
      </c>
      <c r="J18" s="26">
        <f t="shared" si="1"/>
        <v>1.7382965678930828</v>
      </c>
    </row>
    <row r="19" spans="1:10" ht="23.25" customHeight="1" x14ac:dyDescent="0.25">
      <c r="A19" s="31" t="s">
        <v>17</v>
      </c>
      <c r="B19" s="32" t="s">
        <v>29</v>
      </c>
      <c r="C19" s="50">
        <v>-1083250</v>
      </c>
      <c r="D19" s="50">
        <v>1006496</v>
      </c>
      <c r="E19" s="50">
        <v>3800182</v>
      </c>
      <c r="F19" s="51">
        <v>515000</v>
      </c>
      <c r="G19" s="52">
        <v>2</v>
      </c>
      <c r="H19" s="53">
        <v>2</v>
      </c>
      <c r="I19" s="33">
        <f t="shared" si="0"/>
        <v>-86.448017489688652</v>
      </c>
      <c r="J19" s="34">
        <f t="shared" si="1"/>
        <v>-99.192625181894527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</v>
      </c>
      <c r="D23" s="41">
        <v>876001</v>
      </c>
      <c r="E23" s="41">
        <v>782693</v>
      </c>
      <c r="F23" s="41">
        <v>500000</v>
      </c>
      <c r="G23" s="42">
        <v>0</v>
      </c>
      <c r="H23" s="43">
        <v>0</v>
      </c>
      <c r="I23" s="36">
        <f t="shared" si="0"/>
        <v>-36.117992622905795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130400</v>
      </c>
      <c r="E24" s="41">
        <v>129600</v>
      </c>
      <c r="F24" s="41">
        <v>15000</v>
      </c>
      <c r="G24" s="42">
        <v>1</v>
      </c>
      <c r="H24" s="43">
        <v>1</v>
      </c>
      <c r="I24" s="36">
        <f t="shared" si="0"/>
        <v>-88.425925925925924</v>
      </c>
      <c r="J24" s="23">
        <f t="shared" si="1"/>
        <v>-98.023948164172197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</v>
      </c>
      <c r="D26" s="44">
        <v>1006401</v>
      </c>
      <c r="E26" s="44">
        <v>912293</v>
      </c>
      <c r="F26" s="44">
        <v>515000</v>
      </c>
      <c r="G26" s="45">
        <v>1</v>
      </c>
      <c r="H26" s="46">
        <v>1</v>
      </c>
      <c r="I26" s="25">
        <f t="shared" si="0"/>
        <v>-43.548837928165618</v>
      </c>
      <c r="J26" s="26">
        <f t="shared" si="1"/>
        <v>-98.968929046382641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</v>
      </c>
      <c r="D32" s="41">
        <v>1006401</v>
      </c>
      <c r="E32" s="41">
        <v>912293</v>
      </c>
      <c r="F32" s="41">
        <v>515000</v>
      </c>
      <c r="G32" s="42">
        <v>1</v>
      </c>
      <c r="H32" s="43">
        <v>1</v>
      </c>
      <c r="I32" s="36">
        <f t="shared" si="0"/>
        <v>-43.548837928165618</v>
      </c>
      <c r="J32" s="23">
        <f t="shared" si="1"/>
        <v>-98.968929046382641</v>
      </c>
    </row>
    <row r="33" spans="1:11" ht="13" thickBot="1" x14ac:dyDescent="0.3">
      <c r="A33" s="9" t="s">
        <v>17</v>
      </c>
      <c r="B33" s="37" t="s">
        <v>41</v>
      </c>
      <c r="C33" s="57">
        <v>1</v>
      </c>
      <c r="D33" s="57">
        <v>1006401</v>
      </c>
      <c r="E33" s="57">
        <v>912293</v>
      </c>
      <c r="F33" s="57">
        <v>515000</v>
      </c>
      <c r="G33" s="58">
        <v>1</v>
      </c>
      <c r="H33" s="59">
        <v>1</v>
      </c>
      <c r="I33" s="38">
        <f t="shared" si="0"/>
        <v>-43.548837928165618</v>
      </c>
      <c r="J33" s="39">
        <f t="shared" si="1"/>
        <v>-98.968929046382641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28733748</v>
      </c>
      <c r="D8" s="41">
        <v>28733748</v>
      </c>
      <c r="E8" s="41">
        <v>15185228</v>
      </c>
      <c r="F8" s="41">
        <v>23798907</v>
      </c>
      <c r="G8" s="42">
        <v>24869858</v>
      </c>
      <c r="H8" s="43">
        <v>25491618</v>
      </c>
      <c r="I8" s="22">
        <f>IF(($E8       =0),0,((($F8       /$E8       )-1)*100))</f>
        <v>56.724067626775174</v>
      </c>
      <c r="J8" s="23">
        <f>IF(($E8       =0),0,(((($H8       /$E8       )^(1/3))-1)*100))</f>
        <v>18.848041193425736</v>
      </c>
    </row>
    <row r="9" spans="1:11" x14ac:dyDescent="0.25">
      <c r="A9" s="3" t="s">
        <v>17</v>
      </c>
      <c r="B9" s="21" t="s">
        <v>20</v>
      </c>
      <c r="C9" s="41">
        <v>54825300</v>
      </c>
      <c r="D9" s="41">
        <v>52825300</v>
      </c>
      <c r="E9" s="41">
        <v>33077038</v>
      </c>
      <c r="F9" s="41">
        <v>47165941</v>
      </c>
      <c r="G9" s="42">
        <v>49288410</v>
      </c>
      <c r="H9" s="43">
        <v>50520635</v>
      </c>
      <c r="I9" s="22">
        <f>IF(($E9       =0),0,((($F9       /$E9       )-1)*100))</f>
        <v>42.594209916861359</v>
      </c>
      <c r="J9" s="23">
        <f>IF(($E9       =0),0,(((($H9       /$E9       )^(1/3))-1)*100))</f>
        <v>15.163289852518025</v>
      </c>
    </row>
    <row r="10" spans="1:11" x14ac:dyDescent="0.25">
      <c r="A10" s="3" t="s">
        <v>17</v>
      </c>
      <c r="B10" s="21" t="s">
        <v>21</v>
      </c>
      <c r="C10" s="41">
        <v>94230576</v>
      </c>
      <c r="D10" s="41">
        <v>90088443</v>
      </c>
      <c r="E10" s="41">
        <v>10725997</v>
      </c>
      <c r="F10" s="41">
        <v>94479092</v>
      </c>
      <c r="G10" s="42">
        <v>98730653</v>
      </c>
      <c r="H10" s="43">
        <v>101198957</v>
      </c>
      <c r="I10" s="22">
        <f t="shared" ref="I10:I33" si="0">IF(($E10      =0),0,((($F10      /$E10      )-1)*100))</f>
        <v>780.84205132632428</v>
      </c>
      <c r="J10" s="23">
        <f t="shared" ref="J10:J33" si="1">IF(($E10      =0),0,(((($H10      /$E10      )^(1/3))-1)*100))</f>
        <v>111.30646684444949</v>
      </c>
    </row>
    <row r="11" spans="1:11" x14ac:dyDescent="0.25">
      <c r="A11" s="9" t="s">
        <v>17</v>
      </c>
      <c r="B11" s="24" t="s">
        <v>22</v>
      </c>
      <c r="C11" s="44">
        <v>177789624</v>
      </c>
      <c r="D11" s="44">
        <v>171647491</v>
      </c>
      <c r="E11" s="44">
        <v>58988263</v>
      </c>
      <c r="F11" s="44">
        <v>165443940</v>
      </c>
      <c r="G11" s="45">
        <v>172888921</v>
      </c>
      <c r="H11" s="46">
        <v>177211210</v>
      </c>
      <c r="I11" s="25">
        <f t="shared" si="0"/>
        <v>180.4692519934008</v>
      </c>
      <c r="J11" s="26">
        <f t="shared" si="1"/>
        <v>44.29186972891457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53929512</v>
      </c>
      <c r="D13" s="41">
        <v>53929512</v>
      </c>
      <c r="E13" s="41">
        <v>40695835</v>
      </c>
      <c r="F13" s="41">
        <v>41671355</v>
      </c>
      <c r="G13" s="42">
        <v>43546567</v>
      </c>
      <c r="H13" s="43">
        <v>44479852</v>
      </c>
      <c r="I13" s="22">
        <f t="shared" si="0"/>
        <v>2.3971003420865999</v>
      </c>
      <c r="J13" s="23">
        <f t="shared" si="1"/>
        <v>3.0080399037283101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20132800</v>
      </c>
      <c r="G14" s="42">
        <v>21038776</v>
      </c>
      <c r="H14" s="43">
        <v>21564745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22969704</v>
      </c>
      <c r="D16" s="41">
        <v>30049252</v>
      </c>
      <c r="E16" s="41">
        <v>25182910</v>
      </c>
      <c r="F16" s="41">
        <v>28085577</v>
      </c>
      <c r="G16" s="42">
        <v>29349428</v>
      </c>
      <c r="H16" s="43">
        <v>30083166</v>
      </c>
      <c r="I16" s="22">
        <f t="shared" si="0"/>
        <v>11.526336710094265</v>
      </c>
      <c r="J16" s="23">
        <f t="shared" si="1"/>
        <v>6.1058207157285604</v>
      </c>
    </row>
    <row r="17" spans="1:10" x14ac:dyDescent="0.25">
      <c r="A17" s="3" t="s">
        <v>17</v>
      </c>
      <c r="B17" s="21" t="s">
        <v>27</v>
      </c>
      <c r="C17" s="41">
        <v>100670328</v>
      </c>
      <c r="D17" s="41">
        <v>87309438</v>
      </c>
      <c r="E17" s="41">
        <v>34595767</v>
      </c>
      <c r="F17" s="41">
        <v>73137050</v>
      </c>
      <c r="G17" s="42">
        <v>76957852</v>
      </c>
      <c r="H17" s="43">
        <v>78834716</v>
      </c>
      <c r="I17" s="29">
        <f t="shared" si="0"/>
        <v>111.40462068668691</v>
      </c>
      <c r="J17" s="30">
        <f t="shared" si="1"/>
        <v>31.592614199982251</v>
      </c>
    </row>
    <row r="18" spans="1:10" x14ac:dyDescent="0.25">
      <c r="A18" s="3" t="s">
        <v>17</v>
      </c>
      <c r="B18" s="24" t="s">
        <v>28</v>
      </c>
      <c r="C18" s="44">
        <v>177569544</v>
      </c>
      <c r="D18" s="44">
        <v>171288202</v>
      </c>
      <c r="E18" s="44">
        <v>100474512</v>
      </c>
      <c r="F18" s="44">
        <v>163026782</v>
      </c>
      <c r="G18" s="45">
        <v>170892623</v>
      </c>
      <c r="H18" s="46">
        <v>174962479</v>
      </c>
      <c r="I18" s="25">
        <f t="shared" si="0"/>
        <v>62.256853758095374</v>
      </c>
      <c r="J18" s="26">
        <f t="shared" si="1"/>
        <v>20.308507549876452</v>
      </c>
    </row>
    <row r="19" spans="1:10" ht="23.25" customHeight="1" x14ac:dyDescent="0.25">
      <c r="A19" s="31" t="s">
        <v>17</v>
      </c>
      <c r="B19" s="32" t="s">
        <v>29</v>
      </c>
      <c r="C19" s="50">
        <v>220080</v>
      </c>
      <c r="D19" s="50">
        <v>359289</v>
      </c>
      <c r="E19" s="50">
        <v>-41486249</v>
      </c>
      <c r="F19" s="51">
        <v>2417158</v>
      </c>
      <c r="G19" s="52">
        <v>1996298</v>
      </c>
      <c r="H19" s="53">
        <v>2248731</v>
      </c>
      <c r="I19" s="33">
        <f t="shared" si="0"/>
        <v>-105.82640768511031</v>
      </c>
      <c r="J19" s="34">
        <f t="shared" si="1"/>
        <v>-137.84522681659669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8530605</v>
      </c>
      <c r="E23" s="41">
        <v>1549889</v>
      </c>
      <c r="F23" s="41">
        <v>1000000</v>
      </c>
      <c r="G23" s="42">
        <v>0</v>
      </c>
      <c r="H23" s="43">
        <v>13</v>
      </c>
      <c r="I23" s="36">
        <f t="shared" si="0"/>
        <v>-35.479250449548324</v>
      </c>
      <c r="J23" s="23">
        <f t="shared" si="1"/>
        <v>-97.968200174076486</v>
      </c>
    </row>
    <row r="24" spans="1:10" x14ac:dyDescent="0.25">
      <c r="A24" s="9" t="s">
        <v>17</v>
      </c>
      <c r="B24" s="21" t="s">
        <v>33</v>
      </c>
      <c r="C24" s="41">
        <v>30872004</v>
      </c>
      <c r="D24" s="41">
        <v>30872004</v>
      </c>
      <c r="E24" s="41">
        <v>11499145</v>
      </c>
      <c r="F24" s="41">
        <v>81779004</v>
      </c>
      <c r="G24" s="42">
        <v>85459059</v>
      </c>
      <c r="H24" s="43">
        <v>87595538</v>
      </c>
      <c r="I24" s="36">
        <f t="shared" si="0"/>
        <v>611.17464820210546</v>
      </c>
      <c r="J24" s="23">
        <f t="shared" si="1"/>
        <v>96.760904965312491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30872004</v>
      </c>
      <c r="D26" s="44">
        <v>39402609</v>
      </c>
      <c r="E26" s="44">
        <v>13049034</v>
      </c>
      <c r="F26" s="44">
        <v>82779004</v>
      </c>
      <c r="G26" s="45">
        <v>85459059</v>
      </c>
      <c r="H26" s="46">
        <v>87595551</v>
      </c>
      <c r="I26" s="25">
        <f t="shared" si="0"/>
        <v>534.36882760823516</v>
      </c>
      <c r="J26" s="26">
        <f t="shared" si="1"/>
        <v>88.640336316375951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16009152</v>
      </c>
      <c r="D28" s="41">
        <v>10601170</v>
      </c>
      <c r="E28" s="41">
        <v>2774302</v>
      </c>
      <c r="F28" s="41">
        <v>17022864</v>
      </c>
      <c r="G28" s="42">
        <v>17788893</v>
      </c>
      <c r="H28" s="43">
        <v>18233616</v>
      </c>
      <c r="I28" s="36">
        <f t="shared" si="0"/>
        <v>513.59087799381609</v>
      </c>
      <c r="J28" s="23">
        <f t="shared" si="1"/>
        <v>87.315201196096837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6600000</v>
      </c>
      <c r="G29" s="42">
        <v>6897000</v>
      </c>
      <c r="H29" s="43">
        <v>7069426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14862852</v>
      </c>
      <c r="D32" s="41">
        <v>28801439</v>
      </c>
      <c r="E32" s="41">
        <v>10274732</v>
      </c>
      <c r="F32" s="41">
        <v>59156140</v>
      </c>
      <c r="G32" s="42">
        <v>60773166</v>
      </c>
      <c r="H32" s="43">
        <v>62292510</v>
      </c>
      <c r="I32" s="36">
        <f t="shared" si="0"/>
        <v>475.74387341684439</v>
      </c>
      <c r="J32" s="23">
        <f t="shared" si="1"/>
        <v>82.342725761691398</v>
      </c>
    </row>
    <row r="33" spans="1:11" ht="13" thickBot="1" x14ac:dyDescent="0.3">
      <c r="A33" s="9" t="s">
        <v>17</v>
      </c>
      <c r="B33" s="37" t="s">
        <v>41</v>
      </c>
      <c r="C33" s="57">
        <v>30872004</v>
      </c>
      <c r="D33" s="57">
        <v>39402609</v>
      </c>
      <c r="E33" s="57">
        <v>13049034</v>
      </c>
      <c r="F33" s="57">
        <v>82779004</v>
      </c>
      <c r="G33" s="58">
        <v>85459059</v>
      </c>
      <c r="H33" s="59">
        <v>87595552</v>
      </c>
      <c r="I33" s="38">
        <f t="shared" si="0"/>
        <v>534.36882760823516</v>
      </c>
      <c r="J33" s="39">
        <f t="shared" si="1"/>
        <v>88.640337034221915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20249233</v>
      </c>
      <c r="D8" s="41">
        <v>19594235</v>
      </c>
      <c r="E8" s="41">
        <v>19448662</v>
      </c>
      <c r="F8" s="41">
        <v>20770000</v>
      </c>
      <c r="G8" s="42">
        <v>22016200</v>
      </c>
      <c r="H8" s="43">
        <v>23336900</v>
      </c>
      <c r="I8" s="22">
        <f>IF(($E8       =0),0,((($F8       /$E8       )-1)*100))</f>
        <v>6.7939789379855453</v>
      </c>
      <c r="J8" s="23">
        <f>IF(($E8       =0),0,(((($H8       /$E8       )^(1/3))-1)*100))</f>
        <v>6.2635887375760424</v>
      </c>
    </row>
    <row r="9" spans="1:11" x14ac:dyDescent="0.25">
      <c r="A9" s="3" t="s">
        <v>17</v>
      </c>
      <c r="B9" s="21" t="s">
        <v>20</v>
      </c>
      <c r="C9" s="41">
        <v>96553585</v>
      </c>
      <c r="D9" s="41">
        <v>99509767</v>
      </c>
      <c r="E9" s="41">
        <v>85095061</v>
      </c>
      <c r="F9" s="41">
        <v>107764200</v>
      </c>
      <c r="G9" s="42">
        <v>115210800</v>
      </c>
      <c r="H9" s="43">
        <v>122565300</v>
      </c>
      <c r="I9" s="22">
        <f>IF(($E9       =0),0,((($F9       /$E9       )-1)*100))</f>
        <v>26.639782301818894</v>
      </c>
      <c r="J9" s="23">
        <f>IF(($E9       =0),0,(((($H9       /$E9       )^(1/3))-1)*100))</f>
        <v>12.933050568393444</v>
      </c>
    </row>
    <row r="10" spans="1:11" x14ac:dyDescent="0.25">
      <c r="A10" s="3" t="s">
        <v>17</v>
      </c>
      <c r="B10" s="21" t="s">
        <v>21</v>
      </c>
      <c r="C10" s="41">
        <v>135285744</v>
      </c>
      <c r="D10" s="41">
        <v>136523911</v>
      </c>
      <c r="E10" s="41">
        <v>120734417</v>
      </c>
      <c r="F10" s="41">
        <v>143268810</v>
      </c>
      <c r="G10" s="42">
        <v>148097450</v>
      </c>
      <c r="H10" s="43">
        <v>155744150</v>
      </c>
      <c r="I10" s="22">
        <f t="shared" ref="I10:I33" si="0">IF(($E10      =0),0,((($F10      /$E10      )-1)*100))</f>
        <v>18.66443186618443</v>
      </c>
      <c r="J10" s="23">
        <f t="shared" ref="J10:J33" si="1">IF(($E10      =0),0,(((($H10      /$E10      )^(1/3))-1)*100))</f>
        <v>8.8579666328735485</v>
      </c>
    </row>
    <row r="11" spans="1:11" x14ac:dyDescent="0.25">
      <c r="A11" s="9" t="s">
        <v>17</v>
      </c>
      <c r="B11" s="24" t="s">
        <v>22</v>
      </c>
      <c r="C11" s="44">
        <v>252088562</v>
      </c>
      <c r="D11" s="44">
        <v>255627913</v>
      </c>
      <c r="E11" s="44">
        <v>225278140</v>
      </c>
      <c r="F11" s="44">
        <v>271803010</v>
      </c>
      <c r="G11" s="45">
        <v>285324450</v>
      </c>
      <c r="H11" s="46">
        <v>301646350</v>
      </c>
      <c r="I11" s="25">
        <f t="shared" si="0"/>
        <v>20.65219022138589</v>
      </c>
      <c r="J11" s="26">
        <f t="shared" si="1"/>
        <v>10.219814123421722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84423545</v>
      </c>
      <c r="D13" s="41">
        <v>81451584</v>
      </c>
      <c r="E13" s="41">
        <v>60355581</v>
      </c>
      <c r="F13" s="41">
        <v>87183300</v>
      </c>
      <c r="G13" s="42">
        <v>91116500</v>
      </c>
      <c r="H13" s="43">
        <v>94460900</v>
      </c>
      <c r="I13" s="22">
        <f t="shared" si="0"/>
        <v>44.44944204911225</v>
      </c>
      <c r="J13" s="23">
        <f t="shared" si="1"/>
        <v>16.103384891969007</v>
      </c>
    </row>
    <row r="14" spans="1:11" x14ac:dyDescent="0.25">
      <c r="A14" s="3" t="s">
        <v>17</v>
      </c>
      <c r="B14" s="21" t="s">
        <v>25</v>
      </c>
      <c r="C14" s="41">
        <v>17953160</v>
      </c>
      <c r="D14" s="41">
        <v>17953160</v>
      </c>
      <c r="E14" s="41">
        <v>1655</v>
      </c>
      <c r="F14" s="41">
        <v>18803400</v>
      </c>
      <c r="G14" s="42">
        <v>20045600</v>
      </c>
      <c r="H14" s="43">
        <v>21275500</v>
      </c>
      <c r="I14" s="22">
        <f t="shared" si="0"/>
        <v>1136057.0996978851</v>
      </c>
      <c r="J14" s="23">
        <f t="shared" si="1"/>
        <v>2242.5772738885621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56306400</v>
      </c>
      <c r="D16" s="41">
        <v>56306400</v>
      </c>
      <c r="E16" s="41">
        <v>50855362</v>
      </c>
      <c r="F16" s="41">
        <v>66272600</v>
      </c>
      <c r="G16" s="42">
        <v>70248900</v>
      </c>
      <c r="H16" s="43">
        <v>74463900</v>
      </c>
      <c r="I16" s="22">
        <f t="shared" si="0"/>
        <v>30.315855386104616</v>
      </c>
      <c r="J16" s="23">
        <f t="shared" si="1"/>
        <v>13.554149653383153</v>
      </c>
    </row>
    <row r="17" spans="1:10" x14ac:dyDescent="0.25">
      <c r="A17" s="3" t="s">
        <v>17</v>
      </c>
      <c r="B17" s="21" t="s">
        <v>27</v>
      </c>
      <c r="C17" s="41">
        <v>85352301</v>
      </c>
      <c r="D17" s="41">
        <v>92217884</v>
      </c>
      <c r="E17" s="41">
        <v>53162567</v>
      </c>
      <c r="F17" s="41">
        <v>96787200</v>
      </c>
      <c r="G17" s="42">
        <v>101042900</v>
      </c>
      <c r="H17" s="43">
        <v>105651100</v>
      </c>
      <c r="I17" s="29">
        <f t="shared" si="0"/>
        <v>82.058928794766445</v>
      </c>
      <c r="J17" s="30">
        <f t="shared" si="1"/>
        <v>25.725303696191236</v>
      </c>
    </row>
    <row r="18" spans="1:10" x14ac:dyDescent="0.25">
      <c r="A18" s="3" t="s">
        <v>17</v>
      </c>
      <c r="B18" s="24" t="s">
        <v>28</v>
      </c>
      <c r="C18" s="44">
        <v>244035406</v>
      </c>
      <c r="D18" s="44">
        <v>247929028</v>
      </c>
      <c r="E18" s="44">
        <v>164375165</v>
      </c>
      <c r="F18" s="44">
        <v>269046500</v>
      </c>
      <c r="G18" s="45">
        <v>282453900</v>
      </c>
      <c r="H18" s="46">
        <v>295851400</v>
      </c>
      <c r="I18" s="25">
        <f t="shared" si="0"/>
        <v>63.678314786786672</v>
      </c>
      <c r="J18" s="26">
        <f t="shared" si="1"/>
        <v>21.640764876437867</v>
      </c>
    </row>
    <row r="19" spans="1:10" ht="23.25" customHeight="1" x14ac:dyDescent="0.25">
      <c r="A19" s="31" t="s">
        <v>17</v>
      </c>
      <c r="B19" s="32" t="s">
        <v>29</v>
      </c>
      <c r="C19" s="50">
        <v>8053156</v>
      </c>
      <c r="D19" s="50">
        <v>7698885</v>
      </c>
      <c r="E19" s="50">
        <v>60902975</v>
      </c>
      <c r="F19" s="51">
        <v>2756510</v>
      </c>
      <c r="G19" s="52">
        <v>2870550</v>
      </c>
      <c r="H19" s="53">
        <v>5794950</v>
      </c>
      <c r="I19" s="33">
        <f t="shared" si="0"/>
        <v>-95.473932102660015</v>
      </c>
      <c r="J19" s="34">
        <f t="shared" si="1"/>
        <v>-54.346887151681933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2200000</v>
      </c>
      <c r="D23" s="41">
        <v>2560000</v>
      </c>
      <c r="E23" s="41">
        <v>2149806</v>
      </c>
      <c r="F23" s="41">
        <v>2721000</v>
      </c>
      <c r="G23" s="42">
        <v>150000</v>
      </c>
      <c r="H23" s="43">
        <v>150000</v>
      </c>
      <c r="I23" s="36">
        <f t="shared" si="0"/>
        <v>26.569560230085877</v>
      </c>
      <c r="J23" s="23">
        <f t="shared" si="1"/>
        <v>-58.831599283146609</v>
      </c>
    </row>
    <row r="24" spans="1:10" x14ac:dyDescent="0.25">
      <c r="A24" s="9" t="s">
        <v>17</v>
      </c>
      <c r="B24" s="21" t="s">
        <v>33</v>
      </c>
      <c r="C24" s="41">
        <v>19476300</v>
      </c>
      <c r="D24" s="41">
        <v>19476300</v>
      </c>
      <c r="E24" s="41">
        <v>24294204</v>
      </c>
      <c r="F24" s="41">
        <v>37432650</v>
      </c>
      <c r="G24" s="42">
        <v>15027000</v>
      </c>
      <c r="H24" s="43">
        <v>30515000</v>
      </c>
      <c r="I24" s="36">
        <f t="shared" si="0"/>
        <v>54.080578231746145</v>
      </c>
      <c r="J24" s="23">
        <f t="shared" si="1"/>
        <v>7.8955583444219046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21676300</v>
      </c>
      <c r="D26" s="44">
        <v>22036300</v>
      </c>
      <c r="E26" s="44">
        <v>26444010</v>
      </c>
      <c r="F26" s="44">
        <v>40153650</v>
      </c>
      <c r="G26" s="45">
        <v>15177000</v>
      </c>
      <c r="H26" s="46">
        <v>30665000</v>
      </c>
      <c r="I26" s="25">
        <f t="shared" si="0"/>
        <v>51.844028193908564</v>
      </c>
      <c r="J26" s="26">
        <f t="shared" si="1"/>
        <v>5.0602795592851191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2540000</v>
      </c>
      <c r="D28" s="41">
        <v>3243400</v>
      </c>
      <c r="E28" s="41">
        <v>1264670</v>
      </c>
      <c r="F28" s="41">
        <v>15000000</v>
      </c>
      <c r="G28" s="42">
        <v>0</v>
      </c>
      <c r="H28" s="43">
        <v>15000000</v>
      </c>
      <c r="I28" s="36">
        <f t="shared" si="0"/>
        <v>1086.0801632046305</v>
      </c>
      <c r="J28" s="23">
        <f t="shared" si="1"/>
        <v>128.05416810881232</v>
      </c>
    </row>
    <row r="29" spans="1:10" x14ac:dyDescent="0.25">
      <c r="A29" s="9" t="s">
        <v>17</v>
      </c>
      <c r="B29" s="21" t="s">
        <v>38</v>
      </c>
      <c r="C29" s="41">
        <v>2436000</v>
      </c>
      <c r="D29" s="41">
        <v>2436000</v>
      </c>
      <c r="E29" s="41">
        <v>1506226</v>
      </c>
      <c r="F29" s="41">
        <v>0</v>
      </c>
      <c r="G29" s="42">
        <v>1192000</v>
      </c>
      <c r="H29" s="43">
        <v>1246000</v>
      </c>
      <c r="I29" s="36">
        <f t="shared" si="0"/>
        <v>-100</v>
      </c>
      <c r="J29" s="23">
        <f t="shared" si="1"/>
        <v>-6.1265813562185301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8377100</v>
      </c>
      <c r="D31" s="41">
        <v>11908966</v>
      </c>
      <c r="E31" s="41">
        <v>14395884</v>
      </c>
      <c r="F31" s="41">
        <v>1321000</v>
      </c>
      <c r="G31" s="42">
        <v>3835000</v>
      </c>
      <c r="H31" s="43">
        <v>10269000</v>
      </c>
      <c r="I31" s="36">
        <f t="shared" si="0"/>
        <v>-90.823766015341619</v>
      </c>
      <c r="J31" s="23">
        <f t="shared" si="1"/>
        <v>-10.649578595408238</v>
      </c>
    </row>
    <row r="32" spans="1:10" x14ac:dyDescent="0.25">
      <c r="A32" s="9" t="s">
        <v>17</v>
      </c>
      <c r="B32" s="21" t="s">
        <v>34</v>
      </c>
      <c r="C32" s="41">
        <v>8323200</v>
      </c>
      <c r="D32" s="41">
        <v>4447934</v>
      </c>
      <c r="E32" s="41">
        <v>9277230</v>
      </c>
      <c r="F32" s="41">
        <v>23832650</v>
      </c>
      <c r="G32" s="42">
        <v>10150000</v>
      </c>
      <c r="H32" s="43">
        <v>4150000</v>
      </c>
      <c r="I32" s="36">
        <f t="shared" si="0"/>
        <v>156.89402979122002</v>
      </c>
      <c r="J32" s="23">
        <f t="shared" si="1"/>
        <v>-23.520813867377377</v>
      </c>
    </row>
    <row r="33" spans="1:11" ht="13" thickBot="1" x14ac:dyDescent="0.3">
      <c r="A33" s="9" t="s">
        <v>17</v>
      </c>
      <c r="B33" s="37" t="s">
        <v>41</v>
      </c>
      <c r="C33" s="57">
        <v>21676300</v>
      </c>
      <c r="D33" s="57">
        <v>22036300</v>
      </c>
      <c r="E33" s="57">
        <v>26444010</v>
      </c>
      <c r="F33" s="57">
        <v>40153650</v>
      </c>
      <c r="G33" s="58">
        <v>15177000</v>
      </c>
      <c r="H33" s="59">
        <v>30665000</v>
      </c>
      <c r="I33" s="38">
        <f t="shared" si="0"/>
        <v>51.844028193908564</v>
      </c>
      <c r="J33" s="39">
        <f t="shared" si="1"/>
        <v>5.0602795592851191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229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63912126</v>
      </c>
      <c r="E8" s="41">
        <v>16121374</v>
      </c>
      <c r="F8" s="41">
        <v>89870575</v>
      </c>
      <c r="G8" s="42">
        <v>95486739</v>
      </c>
      <c r="H8" s="43">
        <v>100677285</v>
      </c>
      <c r="I8" s="22">
        <f>IF(($E8       =0),0,((($F8       /$E8       )-1)*100))</f>
        <v>457.46225476811099</v>
      </c>
      <c r="J8" s="23">
        <f>IF(($E8       =0),0,(((($H8       /$E8       )^(1/3))-1)*100))</f>
        <v>84.152017275440571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196788539</v>
      </c>
      <c r="E9" s="41">
        <v>20335671</v>
      </c>
      <c r="F9" s="41">
        <v>211138711</v>
      </c>
      <c r="G9" s="42">
        <v>223448059</v>
      </c>
      <c r="H9" s="43">
        <v>236854944</v>
      </c>
      <c r="I9" s="22">
        <f>IF(($E9       =0),0,((($F9       /$E9       )-1)*100))</f>
        <v>938.26773653055272</v>
      </c>
      <c r="J9" s="23">
        <f>IF(($E9       =0),0,(((($H9       /$E9       )^(1/3))-1)*100))</f>
        <v>126.67727464823635</v>
      </c>
    </row>
    <row r="10" spans="1:11" x14ac:dyDescent="0.25">
      <c r="A10" s="3" t="s">
        <v>17</v>
      </c>
      <c r="B10" s="21" t="s">
        <v>21</v>
      </c>
      <c r="C10" s="41">
        <v>0</v>
      </c>
      <c r="D10" s="41">
        <v>89655077</v>
      </c>
      <c r="E10" s="41">
        <v>17017129</v>
      </c>
      <c r="F10" s="41">
        <v>91846653</v>
      </c>
      <c r="G10" s="42">
        <v>85927246</v>
      </c>
      <c r="H10" s="43">
        <v>89822543</v>
      </c>
      <c r="I10" s="22">
        <f t="shared" ref="I10:I33" si="0">IF(($E10      =0),0,((($F10      /$E10      )-1)*100))</f>
        <v>439.73060320574638</v>
      </c>
      <c r="J10" s="23">
        <f t="shared" ref="J10:J33" si="1">IF(($E10      =0),0,(((($H10      /$E10      )^(1/3))-1)*100))</f>
        <v>74.113729606859707</v>
      </c>
    </row>
    <row r="11" spans="1:11" x14ac:dyDescent="0.25">
      <c r="A11" s="9" t="s">
        <v>17</v>
      </c>
      <c r="B11" s="24" t="s">
        <v>22</v>
      </c>
      <c r="C11" s="44">
        <v>0</v>
      </c>
      <c r="D11" s="44">
        <v>350355742</v>
      </c>
      <c r="E11" s="44">
        <v>53474174</v>
      </c>
      <c r="F11" s="44">
        <v>392855939</v>
      </c>
      <c r="G11" s="45">
        <v>404862044</v>
      </c>
      <c r="H11" s="46">
        <v>427354772</v>
      </c>
      <c r="I11" s="25">
        <f t="shared" si="0"/>
        <v>634.66481034377455</v>
      </c>
      <c r="J11" s="26">
        <f t="shared" si="1"/>
        <v>99.931622756760248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0</v>
      </c>
      <c r="D13" s="41">
        <v>116076091</v>
      </c>
      <c r="E13" s="41">
        <v>112112852</v>
      </c>
      <c r="F13" s="41">
        <v>128469613</v>
      </c>
      <c r="G13" s="42">
        <v>127519986</v>
      </c>
      <c r="H13" s="43">
        <v>134912729</v>
      </c>
      <c r="I13" s="22">
        <f t="shared" si="0"/>
        <v>14.589550357705638</v>
      </c>
      <c r="J13" s="23">
        <f t="shared" si="1"/>
        <v>6.3651055884437646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86771573</v>
      </c>
      <c r="E16" s="41">
        <v>33465925</v>
      </c>
      <c r="F16" s="41">
        <v>80000000</v>
      </c>
      <c r="G16" s="42">
        <v>110547120</v>
      </c>
      <c r="H16" s="43">
        <v>116955894</v>
      </c>
      <c r="I16" s="22">
        <f t="shared" si="0"/>
        <v>139.04912235355815</v>
      </c>
      <c r="J16" s="23">
        <f t="shared" si="1"/>
        <v>51.753864642289457</v>
      </c>
    </row>
    <row r="17" spans="1:10" x14ac:dyDescent="0.25">
      <c r="A17" s="3" t="s">
        <v>17</v>
      </c>
      <c r="B17" s="21" t="s">
        <v>27</v>
      </c>
      <c r="C17" s="41">
        <v>0</v>
      </c>
      <c r="D17" s="41">
        <v>147845551</v>
      </c>
      <c r="E17" s="41">
        <v>34088328</v>
      </c>
      <c r="F17" s="41">
        <v>183288861</v>
      </c>
      <c r="G17" s="42">
        <v>102739827</v>
      </c>
      <c r="H17" s="43">
        <v>101836489</v>
      </c>
      <c r="I17" s="29">
        <f t="shared" si="0"/>
        <v>437.68803503650872</v>
      </c>
      <c r="J17" s="30">
        <f t="shared" si="1"/>
        <v>44.023238623905826</v>
      </c>
    </row>
    <row r="18" spans="1:10" x14ac:dyDescent="0.25">
      <c r="A18" s="3" t="s">
        <v>17</v>
      </c>
      <c r="B18" s="24" t="s">
        <v>28</v>
      </c>
      <c r="C18" s="44">
        <v>0</v>
      </c>
      <c r="D18" s="44">
        <v>350693215</v>
      </c>
      <c r="E18" s="44">
        <v>179667105</v>
      </c>
      <c r="F18" s="44">
        <v>391758474</v>
      </c>
      <c r="G18" s="45">
        <v>340806933</v>
      </c>
      <c r="H18" s="46">
        <v>353705112</v>
      </c>
      <c r="I18" s="25">
        <f t="shared" si="0"/>
        <v>118.04685615655686</v>
      </c>
      <c r="J18" s="26">
        <f t="shared" si="1"/>
        <v>25.330735655257719</v>
      </c>
    </row>
    <row r="19" spans="1:10" ht="23.25" customHeight="1" x14ac:dyDescent="0.25">
      <c r="A19" s="31" t="s">
        <v>17</v>
      </c>
      <c r="B19" s="32" t="s">
        <v>29</v>
      </c>
      <c r="C19" s="50">
        <v>0</v>
      </c>
      <c r="D19" s="50">
        <v>-337473</v>
      </c>
      <c r="E19" s="50">
        <v>-126192931</v>
      </c>
      <c r="F19" s="51">
        <v>1097465</v>
      </c>
      <c r="G19" s="52">
        <v>64055111</v>
      </c>
      <c r="H19" s="53">
        <v>73649660</v>
      </c>
      <c r="I19" s="33">
        <f t="shared" si="0"/>
        <v>-100.86967232736674</v>
      </c>
      <c r="J19" s="34">
        <f t="shared" si="1"/>
        <v>-183.56900658474456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11128478</v>
      </c>
      <c r="E23" s="41">
        <v>4976532</v>
      </c>
      <c r="F23" s="41">
        <v>3650000</v>
      </c>
      <c r="G23" s="42">
        <v>3650000</v>
      </c>
      <c r="H23" s="43">
        <v>3650000</v>
      </c>
      <c r="I23" s="36">
        <f t="shared" si="0"/>
        <v>-26.655751434935016</v>
      </c>
      <c r="J23" s="23">
        <f t="shared" si="1"/>
        <v>-9.817551769912269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44468000</v>
      </c>
      <c r="E24" s="41">
        <v>16302882</v>
      </c>
      <c r="F24" s="41">
        <v>38710000</v>
      </c>
      <c r="G24" s="42">
        <v>0</v>
      </c>
      <c r="H24" s="43">
        <v>0</v>
      </c>
      <c r="I24" s="36">
        <f t="shared" si="0"/>
        <v>137.44268038007021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0</v>
      </c>
      <c r="D26" s="44">
        <v>55596478</v>
      </c>
      <c r="E26" s="44">
        <v>21279414</v>
      </c>
      <c r="F26" s="44">
        <v>42360000</v>
      </c>
      <c r="G26" s="45">
        <v>3650000</v>
      </c>
      <c r="H26" s="46">
        <v>3650000</v>
      </c>
      <c r="I26" s="25">
        <f t="shared" si="0"/>
        <v>99.065632164494758</v>
      </c>
      <c r="J26" s="26">
        <f t="shared" si="1"/>
        <v>-44.438017483823209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31000000</v>
      </c>
      <c r="E28" s="41">
        <v>11102323</v>
      </c>
      <c r="F28" s="41">
        <v>9000000</v>
      </c>
      <c r="G28" s="42">
        <v>0</v>
      </c>
      <c r="H28" s="43">
        <v>0</v>
      </c>
      <c r="I28" s="36">
        <f t="shared" si="0"/>
        <v>-18.935883958699449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15148000</v>
      </c>
      <c r="E29" s="41">
        <v>5444659</v>
      </c>
      <c r="F29" s="41">
        <v>1452000</v>
      </c>
      <c r="G29" s="42">
        <v>0</v>
      </c>
      <c r="H29" s="43">
        <v>0</v>
      </c>
      <c r="I29" s="36">
        <f t="shared" si="0"/>
        <v>-73.331663195068785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9448478</v>
      </c>
      <c r="E32" s="41">
        <v>4732432</v>
      </c>
      <c r="F32" s="41">
        <v>31908000</v>
      </c>
      <c r="G32" s="42">
        <v>3650000</v>
      </c>
      <c r="H32" s="43">
        <v>3650000</v>
      </c>
      <c r="I32" s="36">
        <f t="shared" si="0"/>
        <v>574.24106674961206</v>
      </c>
      <c r="J32" s="23">
        <f t="shared" si="1"/>
        <v>-8.2929280525620648</v>
      </c>
    </row>
    <row r="33" spans="1:11" ht="13" thickBot="1" x14ac:dyDescent="0.3">
      <c r="A33" s="9" t="s">
        <v>17</v>
      </c>
      <c r="B33" s="37" t="s">
        <v>41</v>
      </c>
      <c r="C33" s="57">
        <v>0</v>
      </c>
      <c r="D33" s="57">
        <v>55596478</v>
      </c>
      <c r="E33" s="57">
        <v>21279414</v>
      </c>
      <c r="F33" s="57">
        <v>42360000</v>
      </c>
      <c r="G33" s="58">
        <v>3650000</v>
      </c>
      <c r="H33" s="59">
        <v>3650000</v>
      </c>
      <c r="I33" s="38">
        <f t="shared" si="0"/>
        <v>99.065632164494758</v>
      </c>
      <c r="J33" s="39">
        <f t="shared" si="1"/>
        <v>-44.438017483823209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59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55237196</v>
      </c>
      <c r="D8" s="41">
        <v>71237196</v>
      </c>
      <c r="E8" s="41">
        <v>24828138</v>
      </c>
      <c r="F8" s="41">
        <v>78360915</v>
      </c>
      <c r="G8" s="42">
        <v>86197007</v>
      </c>
      <c r="H8" s="43">
        <v>94816708</v>
      </c>
      <c r="I8" s="22">
        <f>IF(($E8       =0),0,((($F8       /$E8       )-1)*100))</f>
        <v>215.61333757690568</v>
      </c>
      <c r="J8" s="23">
        <f>IF(($E8       =0),0,(((($H8       /$E8       )^(1/3))-1)*100))</f>
        <v>56.307652497928217</v>
      </c>
    </row>
    <row r="9" spans="1:11" x14ac:dyDescent="0.25">
      <c r="A9" s="3" t="s">
        <v>17</v>
      </c>
      <c r="B9" s="21" t="s">
        <v>20</v>
      </c>
      <c r="C9" s="41">
        <v>249690043</v>
      </c>
      <c r="D9" s="41">
        <v>232295841</v>
      </c>
      <c r="E9" s="41">
        <v>161656429</v>
      </c>
      <c r="F9" s="41">
        <v>259973897</v>
      </c>
      <c r="G9" s="42">
        <v>295167384</v>
      </c>
      <c r="H9" s="43">
        <v>336330974</v>
      </c>
      <c r="I9" s="22">
        <f>IF(($E9       =0),0,((($F9       /$E9       )-1)*100))</f>
        <v>60.818780056065691</v>
      </c>
      <c r="J9" s="23">
        <f>IF(($E9       =0),0,(((($H9       /$E9       )^(1/3))-1)*100))</f>
        <v>27.660917486534565</v>
      </c>
    </row>
    <row r="10" spans="1:11" x14ac:dyDescent="0.25">
      <c r="A10" s="3" t="s">
        <v>17</v>
      </c>
      <c r="B10" s="21" t="s">
        <v>21</v>
      </c>
      <c r="C10" s="41">
        <v>138341720</v>
      </c>
      <c r="D10" s="41">
        <v>160732324</v>
      </c>
      <c r="E10" s="41">
        <v>150147400</v>
      </c>
      <c r="F10" s="41">
        <v>165289804</v>
      </c>
      <c r="G10" s="42">
        <v>154977930</v>
      </c>
      <c r="H10" s="43">
        <v>165091953</v>
      </c>
      <c r="I10" s="22">
        <f t="shared" ref="I10:I33" si="0">IF(($E10      =0),0,((($F10      /$E10      )-1)*100))</f>
        <v>10.085025781332213</v>
      </c>
      <c r="J10" s="23">
        <f t="shared" ref="J10:J33" si="1">IF(($E10      =0),0,(((($H10      /$E10      )^(1/3))-1)*100))</f>
        <v>3.2133869450267749</v>
      </c>
    </row>
    <row r="11" spans="1:11" x14ac:dyDescent="0.25">
      <c r="A11" s="9" t="s">
        <v>17</v>
      </c>
      <c r="B11" s="24" t="s">
        <v>22</v>
      </c>
      <c r="C11" s="44">
        <v>443268959</v>
      </c>
      <c r="D11" s="44">
        <v>464265361</v>
      </c>
      <c r="E11" s="44">
        <v>336631967</v>
      </c>
      <c r="F11" s="44">
        <v>503624616</v>
      </c>
      <c r="G11" s="45">
        <v>536342321</v>
      </c>
      <c r="H11" s="46">
        <v>596239635</v>
      </c>
      <c r="I11" s="25">
        <f t="shared" si="0"/>
        <v>49.606889829331038</v>
      </c>
      <c r="J11" s="26">
        <f t="shared" si="1"/>
        <v>20.991584018277255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116472530</v>
      </c>
      <c r="D13" s="41">
        <v>121272530</v>
      </c>
      <c r="E13" s="41">
        <v>121666911</v>
      </c>
      <c r="F13" s="41">
        <v>123605247</v>
      </c>
      <c r="G13" s="42">
        <v>130527141</v>
      </c>
      <c r="H13" s="43">
        <v>137575606</v>
      </c>
      <c r="I13" s="22">
        <f t="shared" si="0"/>
        <v>1.5931496773185838</v>
      </c>
      <c r="J13" s="23">
        <f t="shared" si="1"/>
        <v>4.1812708540024612</v>
      </c>
    </row>
    <row r="14" spans="1:11" x14ac:dyDescent="0.25">
      <c r="A14" s="3" t="s">
        <v>17</v>
      </c>
      <c r="B14" s="21" t="s">
        <v>25</v>
      </c>
      <c r="C14" s="41">
        <v>45000000</v>
      </c>
      <c r="D14" s="41">
        <v>30000000</v>
      </c>
      <c r="E14" s="41">
        <v>9003758</v>
      </c>
      <c r="F14" s="41">
        <v>31320001</v>
      </c>
      <c r="G14" s="42">
        <v>32760720</v>
      </c>
      <c r="H14" s="43">
        <v>34202191</v>
      </c>
      <c r="I14" s="22">
        <f t="shared" si="0"/>
        <v>247.85476242253512</v>
      </c>
      <c r="J14" s="23">
        <f t="shared" si="1"/>
        <v>56.03069325371586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105000000</v>
      </c>
      <c r="D16" s="41">
        <v>85000000</v>
      </c>
      <c r="E16" s="41">
        <v>129657747</v>
      </c>
      <c r="F16" s="41">
        <v>150000000</v>
      </c>
      <c r="G16" s="42">
        <v>155000000</v>
      </c>
      <c r="H16" s="43">
        <v>200000000</v>
      </c>
      <c r="I16" s="22">
        <f t="shared" si="0"/>
        <v>15.689192100492066</v>
      </c>
      <c r="J16" s="23">
        <f t="shared" si="1"/>
        <v>15.543053765320103</v>
      </c>
    </row>
    <row r="17" spans="1:10" x14ac:dyDescent="0.25">
      <c r="A17" s="3" t="s">
        <v>17</v>
      </c>
      <c r="B17" s="21" t="s">
        <v>27</v>
      </c>
      <c r="C17" s="41">
        <v>173142427</v>
      </c>
      <c r="D17" s="41">
        <v>223592374</v>
      </c>
      <c r="E17" s="41">
        <v>242168745</v>
      </c>
      <c r="F17" s="41">
        <v>187304154</v>
      </c>
      <c r="G17" s="42">
        <v>195986488</v>
      </c>
      <c r="H17" s="43">
        <v>204719769</v>
      </c>
      <c r="I17" s="29">
        <f t="shared" si="0"/>
        <v>-22.655521050001724</v>
      </c>
      <c r="J17" s="30">
        <f t="shared" si="1"/>
        <v>-5.4458567413873116</v>
      </c>
    </row>
    <row r="18" spans="1:10" x14ac:dyDescent="0.25">
      <c r="A18" s="3" t="s">
        <v>17</v>
      </c>
      <c r="B18" s="24" t="s">
        <v>28</v>
      </c>
      <c r="C18" s="44">
        <v>439614957</v>
      </c>
      <c r="D18" s="44">
        <v>459864904</v>
      </c>
      <c r="E18" s="44">
        <v>502497161</v>
      </c>
      <c r="F18" s="44">
        <v>492229402</v>
      </c>
      <c r="G18" s="45">
        <v>514274349</v>
      </c>
      <c r="H18" s="46">
        <v>576497566</v>
      </c>
      <c r="I18" s="25">
        <f t="shared" si="0"/>
        <v>-2.0433466687784896</v>
      </c>
      <c r="J18" s="26">
        <f t="shared" si="1"/>
        <v>4.6858431383842936</v>
      </c>
    </row>
    <row r="19" spans="1:10" ht="23.25" customHeight="1" x14ac:dyDescent="0.25">
      <c r="A19" s="31" t="s">
        <v>17</v>
      </c>
      <c r="B19" s="32" t="s">
        <v>29</v>
      </c>
      <c r="C19" s="50">
        <v>3654002</v>
      </c>
      <c r="D19" s="50">
        <v>4400457</v>
      </c>
      <c r="E19" s="50">
        <v>-165865194</v>
      </c>
      <c r="F19" s="51">
        <v>11395214</v>
      </c>
      <c r="G19" s="52">
        <v>22067972</v>
      </c>
      <c r="H19" s="53">
        <v>19742069</v>
      </c>
      <c r="I19" s="33">
        <f t="shared" si="0"/>
        <v>-106.87016590111122</v>
      </c>
      <c r="J19" s="34">
        <f t="shared" si="1"/>
        <v>-149.19026189676137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1837274</v>
      </c>
      <c r="F23" s="41">
        <v>500000</v>
      </c>
      <c r="G23" s="42">
        <v>0</v>
      </c>
      <c r="H23" s="43">
        <v>0</v>
      </c>
      <c r="I23" s="36">
        <f t="shared" si="0"/>
        <v>-72.785768480912481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32064750</v>
      </c>
      <c r="D24" s="41">
        <v>32064750</v>
      </c>
      <c r="E24" s="41">
        <v>95189384</v>
      </c>
      <c r="F24" s="41">
        <v>31234000</v>
      </c>
      <c r="G24" s="42">
        <v>29411000</v>
      </c>
      <c r="H24" s="43">
        <v>30582000</v>
      </c>
      <c r="I24" s="36">
        <f t="shared" si="0"/>
        <v>-67.187517465182879</v>
      </c>
      <c r="J24" s="23">
        <f t="shared" si="1"/>
        <v>-31.510217159836962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32064750</v>
      </c>
      <c r="D26" s="44">
        <v>32064750</v>
      </c>
      <c r="E26" s="44">
        <v>97026658</v>
      </c>
      <c r="F26" s="44">
        <v>31734000</v>
      </c>
      <c r="G26" s="45">
        <v>29411000</v>
      </c>
      <c r="H26" s="46">
        <v>30582000</v>
      </c>
      <c r="I26" s="25">
        <f t="shared" si="0"/>
        <v>-67.29352463113797</v>
      </c>
      <c r="J26" s="26">
        <f t="shared" si="1"/>
        <v>-31.945277035237631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6322000</v>
      </c>
      <c r="D29" s="41">
        <v>6322000</v>
      </c>
      <c r="E29" s="41">
        <v>18271643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25742750</v>
      </c>
      <c r="D31" s="41">
        <v>25742750</v>
      </c>
      <c r="E31" s="41">
        <v>94933497</v>
      </c>
      <c r="F31" s="41">
        <v>31734000</v>
      </c>
      <c r="G31" s="42">
        <v>29411000</v>
      </c>
      <c r="H31" s="43">
        <v>30582000</v>
      </c>
      <c r="I31" s="36">
        <f t="shared" si="0"/>
        <v>-66.572389090438747</v>
      </c>
      <c r="J31" s="23">
        <f t="shared" si="1"/>
        <v>-31.448735797464678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0</v>
      </c>
      <c r="E32" s="41">
        <v>17165024</v>
      </c>
      <c r="F32" s="41">
        <v>0</v>
      </c>
      <c r="G32" s="42">
        <v>0</v>
      </c>
      <c r="H32" s="43">
        <v>0</v>
      </c>
      <c r="I32" s="36">
        <f t="shared" si="0"/>
        <v>-100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32064750</v>
      </c>
      <c r="D33" s="57">
        <v>32064750</v>
      </c>
      <c r="E33" s="57">
        <v>130370164</v>
      </c>
      <c r="F33" s="57">
        <v>31734000</v>
      </c>
      <c r="G33" s="58">
        <v>29411000</v>
      </c>
      <c r="H33" s="59">
        <v>30582000</v>
      </c>
      <c r="I33" s="38">
        <f t="shared" si="0"/>
        <v>-75.6585410140314</v>
      </c>
      <c r="J33" s="39">
        <f t="shared" si="1"/>
        <v>-38.326884108097971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10048774</v>
      </c>
      <c r="D8" s="41">
        <v>10048774</v>
      </c>
      <c r="E8" s="41">
        <v>2028295</v>
      </c>
      <c r="F8" s="41">
        <v>11377461</v>
      </c>
      <c r="G8" s="42">
        <v>11889904</v>
      </c>
      <c r="H8" s="43">
        <v>12424119</v>
      </c>
      <c r="I8" s="22">
        <f>IF(($E8       =0),0,((($F8       /$E8       )-1)*100))</f>
        <v>460.93719108906743</v>
      </c>
      <c r="J8" s="23">
        <f>IF(($E8       =0),0,(((($H8       /$E8       )^(1/3))-1)*100))</f>
        <v>82.96927229377566</v>
      </c>
    </row>
    <row r="9" spans="1:11" x14ac:dyDescent="0.25">
      <c r="A9" s="3" t="s">
        <v>17</v>
      </c>
      <c r="B9" s="21" t="s">
        <v>20</v>
      </c>
      <c r="C9" s="41">
        <v>22915510</v>
      </c>
      <c r="D9" s="41">
        <v>22915510</v>
      </c>
      <c r="E9" s="41">
        <v>11511046</v>
      </c>
      <c r="F9" s="41">
        <v>30825053</v>
      </c>
      <c r="G9" s="42">
        <v>33378092</v>
      </c>
      <c r="H9" s="43">
        <v>35856493</v>
      </c>
      <c r="I9" s="22">
        <f>IF(($E9       =0),0,((($F9       /$E9       )-1)*100))</f>
        <v>167.78672416042815</v>
      </c>
      <c r="J9" s="23">
        <f>IF(($E9       =0),0,(((($H9       /$E9       )^(1/3))-1)*100))</f>
        <v>46.044208831497848</v>
      </c>
    </row>
    <row r="10" spans="1:11" x14ac:dyDescent="0.25">
      <c r="A10" s="3" t="s">
        <v>17</v>
      </c>
      <c r="B10" s="21" t="s">
        <v>21</v>
      </c>
      <c r="C10" s="41">
        <v>65970652</v>
      </c>
      <c r="D10" s="41">
        <v>65970652</v>
      </c>
      <c r="E10" s="41">
        <v>9836017</v>
      </c>
      <c r="F10" s="41">
        <v>65665965</v>
      </c>
      <c r="G10" s="42">
        <v>66648706</v>
      </c>
      <c r="H10" s="43">
        <v>68737763</v>
      </c>
      <c r="I10" s="22">
        <f t="shared" ref="I10:I33" si="0">IF(($E10      =0),0,((($F10      /$E10      )-1)*100))</f>
        <v>567.60727436725654</v>
      </c>
      <c r="J10" s="23">
        <f t="shared" ref="J10:J33" si="1">IF(($E10      =0),0,(((($H10      /$E10      )^(1/3))-1)*100))</f>
        <v>91.18715379227973</v>
      </c>
    </row>
    <row r="11" spans="1:11" x14ac:dyDescent="0.25">
      <c r="A11" s="9" t="s">
        <v>17</v>
      </c>
      <c r="B11" s="24" t="s">
        <v>22</v>
      </c>
      <c r="C11" s="44">
        <v>98934936</v>
      </c>
      <c r="D11" s="44">
        <v>98934936</v>
      </c>
      <c r="E11" s="44">
        <v>23375358</v>
      </c>
      <c r="F11" s="44">
        <v>107868479</v>
      </c>
      <c r="G11" s="45">
        <v>111916702</v>
      </c>
      <c r="H11" s="46">
        <v>117018375</v>
      </c>
      <c r="I11" s="25">
        <f t="shared" si="0"/>
        <v>361.4623613465086</v>
      </c>
      <c r="J11" s="26">
        <f t="shared" si="1"/>
        <v>71.066615855723796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29207276</v>
      </c>
      <c r="D13" s="41">
        <v>29207276</v>
      </c>
      <c r="E13" s="41">
        <v>7356067</v>
      </c>
      <c r="F13" s="41">
        <v>31407043</v>
      </c>
      <c r="G13" s="42">
        <v>33457928</v>
      </c>
      <c r="H13" s="43">
        <v>35371825</v>
      </c>
      <c r="I13" s="22">
        <f t="shared" si="0"/>
        <v>326.95428141152058</v>
      </c>
      <c r="J13" s="23">
        <f t="shared" si="1"/>
        <v>68.786327520377299</v>
      </c>
    </row>
    <row r="14" spans="1:11" x14ac:dyDescent="0.25">
      <c r="A14" s="3" t="s">
        <v>17</v>
      </c>
      <c r="B14" s="21" t="s">
        <v>25</v>
      </c>
      <c r="C14" s="41">
        <v>7500000</v>
      </c>
      <c r="D14" s="41">
        <v>7500000</v>
      </c>
      <c r="E14" s="41">
        <v>0</v>
      </c>
      <c r="F14" s="41">
        <v>3068700</v>
      </c>
      <c r="G14" s="42">
        <v>3244940</v>
      </c>
      <c r="H14" s="43">
        <v>3277973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19832000</v>
      </c>
      <c r="D16" s="41">
        <v>19832000</v>
      </c>
      <c r="E16" s="41">
        <v>4343426</v>
      </c>
      <c r="F16" s="41">
        <v>21021920</v>
      </c>
      <c r="G16" s="42">
        <v>22283235</v>
      </c>
      <c r="H16" s="43">
        <v>22283235</v>
      </c>
      <c r="I16" s="22">
        <f t="shared" si="0"/>
        <v>383.9939715791175</v>
      </c>
      <c r="J16" s="23">
        <f t="shared" si="1"/>
        <v>72.470678236095296</v>
      </c>
    </row>
    <row r="17" spans="1:10" x14ac:dyDescent="0.25">
      <c r="A17" s="3" t="s">
        <v>17</v>
      </c>
      <c r="B17" s="21" t="s">
        <v>27</v>
      </c>
      <c r="C17" s="41">
        <v>45400660</v>
      </c>
      <c r="D17" s="41">
        <v>45100660</v>
      </c>
      <c r="E17" s="41">
        <v>6869197</v>
      </c>
      <c r="F17" s="41">
        <v>48866585</v>
      </c>
      <c r="G17" s="42">
        <v>48667132</v>
      </c>
      <c r="H17" s="43">
        <v>49780916</v>
      </c>
      <c r="I17" s="29">
        <f t="shared" si="0"/>
        <v>611.38715340381134</v>
      </c>
      <c r="J17" s="30">
        <f t="shared" si="1"/>
        <v>93.516932241933432</v>
      </c>
    </row>
    <row r="18" spans="1:10" x14ac:dyDescent="0.25">
      <c r="A18" s="3" t="s">
        <v>17</v>
      </c>
      <c r="B18" s="24" t="s">
        <v>28</v>
      </c>
      <c r="C18" s="44">
        <v>101939936</v>
      </c>
      <c r="D18" s="44">
        <v>101639936</v>
      </c>
      <c r="E18" s="44">
        <v>18568690</v>
      </c>
      <c r="F18" s="44">
        <v>104364248</v>
      </c>
      <c r="G18" s="45">
        <v>107653235</v>
      </c>
      <c r="H18" s="46">
        <v>110713949</v>
      </c>
      <c r="I18" s="25">
        <f t="shared" si="0"/>
        <v>462.04421528928538</v>
      </c>
      <c r="J18" s="26">
        <f t="shared" si="1"/>
        <v>81.331682809519833</v>
      </c>
    </row>
    <row r="19" spans="1:10" ht="23.25" customHeight="1" x14ac:dyDescent="0.25">
      <c r="A19" s="31" t="s">
        <v>17</v>
      </c>
      <c r="B19" s="32" t="s">
        <v>29</v>
      </c>
      <c r="C19" s="50">
        <v>-3005000</v>
      </c>
      <c r="D19" s="50">
        <v>-2705000</v>
      </c>
      <c r="E19" s="50">
        <v>4806668</v>
      </c>
      <c r="F19" s="51">
        <v>3504231</v>
      </c>
      <c r="G19" s="52">
        <v>4263467</v>
      </c>
      <c r="H19" s="53">
        <v>6304426</v>
      </c>
      <c r="I19" s="33">
        <f t="shared" si="0"/>
        <v>-27.096462663949328</v>
      </c>
      <c r="J19" s="34">
        <f t="shared" si="1"/>
        <v>9.4629484050235959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2800000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445000</v>
      </c>
      <c r="D23" s="41">
        <v>1150000</v>
      </c>
      <c r="E23" s="41">
        <v>0</v>
      </c>
      <c r="F23" s="41">
        <v>1280000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12968000</v>
      </c>
      <c r="D24" s="41">
        <v>13068000</v>
      </c>
      <c r="E24" s="41">
        <v>2173068</v>
      </c>
      <c r="F24" s="41">
        <v>10270000</v>
      </c>
      <c r="G24" s="42">
        <v>11619000</v>
      </c>
      <c r="H24" s="43">
        <v>9315000</v>
      </c>
      <c r="I24" s="36">
        <f t="shared" si="0"/>
        <v>372.60371051435118</v>
      </c>
      <c r="J24" s="23">
        <f t="shared" si="1"/>
        <v>62.443815199212736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13413000</v>
      </c>
      <c r="D26" s="44">
        <v>14218000</v>
      </c>
      <c r="E26" s="44">
        <v>2173068</v>
      </c>
      <c r="F26" s="44">
        <v>14350000</v>
      </c>
      <c r="G26" s="45">
        <v>11619000</v>
      </c>
      <c r="H26" s="46">
        <v>9315000</v>
      </c>
      <c r="I26" s="25">
        <f t="shared" si="0"/>
        <v>560.35669385403492</v>
      </c>
      <c r="J26" s="26">
        <f t="shared" si="1"/>
        <v>62.443815199212736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4386000</v>
      </c>
      <c r="D29" s="41">
        <v>4386000</v>
      </c>
      <c r="E29" s="41">
        <v>594474</v>
      </c>
      <c r="F29" s="41">
        <v>1500000</v>
      </c>
      <c r="G29" s="42">
        <v>2500000</v>
      </c>
      <c r="H29" s="43">
        <v>0</v>
      </c>
      <c r="I29" s="36">
        <f t="shared" si="0"/>
        <v>152.32390314799301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9027000</v>
      </c>
      <c r="D32" s="41">
        <v>9832000</v>
      </c>
      <c r="E32" s="41">
        <v>1578594</v>
      </c>
      <c r="F32" s="41">
        <v>12850000</v>
      </c>
      <c r="G32" s="42">
        <v>9119000</v>
      </c>
      <c r="H32" s="43">
        <v>9315000</v>
      </c>
      <c r="I32" s="36">
        <f t="shared" si="0"/>
        <v>714.01551000447228</v>
      </c>
      <c r="J32" s="23">
        <f t="shared" si="1"/>
        <v>80.705263974556203</v>
      </c>
    </row>
    <row r="33" spans="1:11" ht="13" thickBot="1" x14ac:dyDescent="0.3">
      <c r="A33" s="9" t="s">
        <v>17</v>
      </c>
      <c r="B33" s="37" t="s">
        <v>41</v>
      </c>
      <c r="C33" s="57">
        <v>13413000</v>
      </c>
      <c r="D33" s="57">
        <v>14218000</v>
      </c>
      <c r="E33" s="57">
        <v>2173068</v>
      </c>
      <c r="F33" s="57">
        <v>14350000</v>
      </c>
      <c r="G33" s="58">
        <v>11619000</v>
      </c>
      <c r="H33" s="59">
        <v>9315000</v>
      </c>
      <c r="I33" s="38">
        <f t="shared" si="0"/>
        <v>560.35669385403492</v>
      </c>
      <c r="J33" s="39">
        <f t="shared" si="1"/>
        <v>62.443815199212736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6534227</v>
      </c>
      <c r="D8" s="41">
        <v>14520505</v>
      </c>
      <c r="E8" s="41">
        <v>9443732</v>
      </c>
      <c r="F8" s="41">
        <v>10875023</v>
      </c>
      <c r="G8" s="42">
        <v>11364401</v>
      </c>
      <c r="H8" s="43">
        <v>11648510</v>
      </c>
      <c r="I8" s="22">
        <f>IF(($E8       =0),0,((($F8       /$E8       )-1)*100))</f>
        <v>15.155989178854302</v>
      </c>
      <c r="J8" s="23">
        <f>IF(($E8       =0),0,(((($H8       /$E8       )^(1/3))-1)*100))</f>
        <v>7.2446347156400082</v>
      </c>
    </row>
    <row r="9" spans="1:11" x14ac:dyDescent="0.25">
      <c r="A9" s="3" t="s">
        <v>17</v>
      </c>
      <c r="B9" s="21" t="s">
        <v>20</v>
      </c>
      <c r="C9" s="41">
        <v>33981204</v>
      </c>
      <c r="D9" s="41">
        <v>31351365</v>
      </c>
      <c r="E9" s="41">
        <v>18740873</v>
      </c>
      <c r="F9" s="41">
        <v>29834832</v>
      </c>
      <c r="G9" s="42">
        <v>25429902</v>
      </c>
      <c r="H9" s="43">
        <v>26065648</v>
      </c>
      <c r="I9" s="22">
        <f>IF(($E9       =0),0,((($F9       /$E9       )-1)*100))</f>
        <v>59.196596658010534</v>
      </c>
      <c r="J9" s="23">
        <f>IF(($E9       =0),0,(((($H9       /$E9       )^(1/3))-1)*100))</f>
        <v>11.624511032947193</v>
      </c>
    </row>
    <row r="10" spans="1:11" x14ac:dyDescent="0.25">
      <c r="A10" s="3" t="s">
        <v>17</v>
      </c>
      <c r="B10" s="21" t="s">
        <v>21</v>
      </c>
      <c r="C10" s="41">
        <v>51916739</v>
      </c>
      <c r="D10" s="41">
        <v>57065569</v>
      </c>
      <c r="E10" s="41">
        <v>36556680</v>
      </c>
      <c r="F10" s="41">
        <v>59535255</v>
      </c>
      <c r="G10" s="42">
        <v>68492697</v>
      </c>
      <c r="H10" s="43">
        <v>71011763</v>
      </c>
      <c r="I10" s="22">
        <f t="shared" ref="I10:I33" si="0">IF(($E10      =0),0,((($F10      /$E10      )-1)*100))</f>
        <v>62.85739022252568</v>
      </c>
      <c r="J10" s="23">
        <f t="shared" ref="J10:J33" si="1">IF(($E10      =0),0,(((($H10      /$E10      )^(1/3))-1)*100))</f>
        <v>24.7731624287171</v>
      </c>
    </row>
    <row r="11" spans="1:11" x14ac:dyDescent="0.25">
      <c r="A11" s="9" t="s">
        <v>17</v>
      </c>
      <c r="B11" s="24" t="s">
        <v>22</v>
      </c>
      <c r="C11" s="44">
        <v>92432170</v>
      </c>
      <c r="D11" s="44">
        <v>102937439</v>
      </c>
      <c r="E11" s="44">
        <v>64741285</v>
      </c>
      <c r="F11" s="44">
        <v>100245110</v>
      </c>
      <c r="G11" s="45">
        <v>105287000</v>
      </c>
      <c r="H11" s="46">
        <v>108725921</v>
      </c>
      <c r="I11" s="25">
        <f t="shared" si="0"/>
        <v>54.839543268256108</v>
      </c>
      <c r="J11" s="26">
        <f t="shared" si="1"/>
        <v>18.864069066748137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32158914</v>
      </c>
      <c r="D13" s="41">
        <v>33442419</v>
      </c>
      <c r="E13" s="41">
        <v>30272990</v>
      </c>
      <c r="F13" s="41">
        <v>30780648</v>
      </c>
      <c r="G13" s="42">
        <v>35300763</v>
      </c>
      <c r="H13" s="43">
        <v>36183284</v>
      </c>
      <c r="I13" s="22">
        <f t="shared" si="0"/>
        <v>1.6769337947787788</v>
      </c>
      <c r="J13" s="23">
        <f t="shared" si="1"/>
        <v>6.1249636513064143</v>
      </c>
    </row>
    <row r="14" spans="1:11" x14ac:dyDescent="0.25">
      <c r="A14" s="3" t="s">
        <v>17</v>
      </c>
      <c r="B14" s="21" t="s">
        <v>25</v>
      </c>
      <c r="C14" s="41">
        <v>10858000</v>
      </c>
      <c r="D14" s="41">
        <v>9718000</v>
      </c>
      <c r="E14" s="41">
        <v>0</v>
      </c>
      <c r="F14" s="41">
        <v>3000000</v>
      </c>
      <c r="G14" s="42">
        <v>11553159</v>
      </c>
      <c r="H14" s="43">
        <v>11761558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11045970</v>
      </c>
      <c r="D16" s="41">
        <v>19000000</v>
      </c>
      <c r="E16" s="41">
        <v>20861098</v>
      </c>
      <c r="F16" s="41">
        <v>19800000</v>
      </c>
      <c r="G16" s="42">
        <v>24072005</v>
      </c>
      <c r="H16" s="43">
        <v>24673805</v>
      </c>
      <c r="I16" s="22">
        <f t="shared" si="0"/>
        <v>-5.08649161228234</v>
      </c>
      <c r="J16" s="23">
        <f t="shared" si="1"/>
        <v>5.7546944853988036</v>
      </c>
    </row>
    <row r="17" spans="1:10" x14ac:dyDescent="0.25">
      <c r="A17" s="3" t="s">
        <v>17</v>
      </c>
      <c r="B17" s="21" t="s">
        <v>27</v>
      </c>
      <c r="C17" s="41">
        <v>39347971</v>
      </c>
      <c r="D17" s="41">
        <v>44661737</v>
      </c>
      <c r="E17" s="41">
        <v>30712489</v>
      </c>
      <c r="F17" s="41">
        <v>47742205</v>
      </c>
      <c r="G17" s="42">
        <v>47923904</v>
      </c>
      <c r="H17" s="43">
        <v>48900223</v>
      </c>
      <c r="I17" s="29">
        <f t="shared" si="0"/>
        <v>55.448830604383772</v>
      </c>
      <c r="J17" s="30">
        <f t="shared" si="1"/>
        <v>16.770177911380646</v>
      </c>
    </row>
    <row r="18" spans="1:10" x14ac:dyDescent="0.25">
      <c r="A18" s="3" t="s">
        <v>17</v>
      </c>
      <c r="B18" s="24" t="s">
        <v>28</v>
      </c>
      <c r="C18" s="44">
        <v>93410855</v>
      </c>
      <c r="D18" s="44">
        <v>106822156</v>
      </c>
      <c r="E18" s="44">
        <v>81846577</v>
      </c>
      <c r="F18" s="44">
        <v>101322853</v>
      </c>
      <c r="G18" s="45">
        <v>118849831</v>
      </c>
      <c r="H18" s="46">
        <v>121518870</v>
      </c>
      <c r="I18" s="25">
        <f t="shared" si="0"/>
        <v>23.796078851287827</v>
      </c>
      <c r="J18" s="26">
        <f t="shared" si="1"/>
        <v>14.081283969650782</v>
      </c>
    </row>
    <row r="19" spans="1:10" ht="23.25" customHeight="1" x14ac:dyDescent="0.25">
      <c r="A19" s="31" t="s">
        <v>17</v>
      </c>
      <c r="B19" s="32" t="s">
        <v>29</v>
      </c>
      <c r="C19" s="50">
        <v>-978685</v>
      </c>
      <c r="D19" s="50">
        <v>-3884717</v>
      </c>
      <c r="E19" s="50">
        <v>-17105292</v>
      </c>
      <c r="F19" s="51">
        <v>-1077743</v>
      </c>
      <c r="G19" s="52">
        <v>-13562831</v>
      </c>
      <c r="H19" s="53">
        <v>-12792949</v>
      </c>
      <c r="I19" s="33">
        <f t="shared" si="0"/>
        <v>-93.699359239234269</v>
      </c>
      <c r="J19" s="34">
        <f t="shared" si="1"/>
        <v>-9.2290824678536545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21871000</v>
      </c>
      <c r="D24" s="41">
        <v>24651913</v>
      </c>
      <c r="E24" s="41">
        <v>30983971</v>
      </c>
      <c r="F24" s="41">
        <v>18492000</v>
      </c>
      <c r="G24" s="42">
        <v>21690000</v>
      </c>
      <c r="H24" s="43">
        <v>9915000</v>
      </c>
      <c r="I24" s="36">
        <f t="shared" si="0"/>
        <v>-40.317527407962004</v>
      </c>
      <c r="J24" s="23">
        <f t="shared" si="1"/>
        <v>-31.600664849204396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21871000</v>
      </c>
      <c r="D26" s="44">
        <v>24651913</v>
      </c>
      <c r="E26" s="44">
        <v>30983971</v>
      </c>
      <c r="F26" s="44">
        <v>18492000</v>
      </c>
      <c r="G26" s="45">
        <v>21690000</v>
      </c>
      <c r="H26" s="46">
        <v>9915000</v>
      </c>
      <c r="I26" s="25">
        <f t="shared" si="0"/>
        <v>-40.317527407962004</v>
      </c>
      <c r="J26" s="26">
        <f t="shared" si="1"/>
        <v>-31.600664849204396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21871000</v>
      </c>
      <c r="D28" s="41">
        <v>21871000</v>
      </c>
      <c r="E28" s="41">
        <v>27011375</v>
      </c>
      <c r="F28" s="41">
        <v>18092000</v>
      </c>
      <c r="G28" s="42">
        <v>20378000</v>
      </c>
      <c r="H28" s="43">
        <v>8544000</v>
      </c>
      <c r="I28" s="36">
        <f t="shared" si="0"/>
        <v>-33.020810676983302</v>
      </c>
      <c r="J28" s="23">
        <f t="shared" si="1"/>
        <v>-31.86480302150969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2780913</v>
      </c>
      <c r="E29" s="41">
        <v>3972596</v>
      </c>
      <c r="F29" s="41">
        <v>400000</v>
      </c>
      <c r="G29" s="42">
        <v>1312000</v>
      </c>
      <c r="H29" s="43">
        <v>1371000</v>
      </c>
      <c r="I29" s="36">
        <f t="shared" si="0"/>
        <v>-89.93101740020883</v>
      </c>
      <c r="J29" s="23">
        <f t="shared" si="1"/>
        <v>-29.856459263787947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0</v>
      </c>
      <c r="E32" s="41">
        <v>0</v>
      </c>
      <c r="F32" s="41">
        <v>0</v>
      </c>
      <c r="G32" s="42">
        <v>0</v>
      </c>
      <c r="H32" s="43">
        <v>0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21871000</v>
      </c>
      <c r="D33" s="57">
        <v>24651913</v>
      </c>
      <c r="E33" s="57">
        <v>30983971</v>
      </c>
      <c r="F33" s="57">
        <v>18492000</v>
      </c>
      <c r="G33" s="58">
        <v>21690000</v>
      </c>
      <c r="H33" s="59">
        <v>9915000</v>
      </c>
      <c r="I33" s="38">
        <f t="shared" si="0"/>
        <v>-40.317527407962004</v>
      </c>
      <c r="J33" s="39">
        <f t="shared" si="1"/>
        <v>-31.600664849204396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16033044</v>
      </c>
      <c r="D8" s="41">
        <v>9514288</v>
      </c>
      <c r="E8" s="41">
        <v>6987565</v>
      </c>
      <c r="F8" s="41">
        <v>10020869</v>
      </c>
      <c r="G8" s="42">
        <v>10559212</v>
      </c>
      <c r="H8" s="43">
        <v>11039368</v>
      </c>
      <c r="I8" s="22">
        <f>IF(($E8       =0),0,((($F8       /$E8       )-1)*100))</f>
        <v>43.410029101697091</v>
      </c>
      <c r="J8" s="23">
        <f>IF(($E8       =0),0,(((($H8       /$E8       )^(1/3))-1)*100))</f>
        <v>16.467865617147059</v>
      </c>
    </row>
    <row r="9" spans="1:11" x14ac:dyDescent="0.25">
      <c r="A9" s="3" t="s">
        <v>17</v>
      </c>
      <c r="B9" s="21" t="s">
        <v>20</v>
      </c>
      <c r="C9" s="41">
        <v>36318036</v>
      </c>
      <c r="D9" s="41">
        <v>35717574</v>
      </c>
      <c r="E9" s="41">
        <v>15723900</v>
      </c>
      <c r="F9" s="41">
        <v>39163897</v>
      </c>
      <c r="G9" s="42">
        <v>40926270</v>
      </c>
      <c r="H9" s="43">
        <v>41949456</v>
      </c>
      <c r="I9" s="22">
        <f>IF(($E9       =0),0,((($F9       /$E9       )-1)*100))</f>
        <v>149.0724120606211</v>
      </c>
      <c r="J9" s="23">
        <f>IF(($E9       =0),0,(((($H9       /$E9       )^(1/3))-1)*100))</f>
        <v>38.693259028398572</v>
      </c>
    </row>
    <row r="10" spans="1:11" x14ac:dyDescent="0.25">
      <c r="A10" s="3" t="s">
        <v>17</v>
      </c>
      <c r="B10" s="21" t="s">
        <v>21</v>
      </c>
      <c r="C10" s="41">
        <v>65983380</v>
      </c>
      <c r="D10" s="41">
        <v>59094876</v>
      </c>
      <c r="E10" s="41">
        <v>49326809</v>
      </c>
      <c r="F10" s="41">
        <v>67914984</v>
      </c>
      <c r="G10" s="42">
        <v>68552483</v>
      </c>
      <c r="H10" s="43">
        <v>69183262</v>
      </c>
      <c r="I10" s="22">
        <f t="shared" ref="I10:I33" si="0">IF(($E10      =0),0,((($F10      /$E10      )-1)*100))</f>
        <v>37.683716779652208</v>
      </c>
      <c r="J10" s="23">
        <f t="shared" ref="J10:J33" si="1">IF(($E10      =0),0,(((($H10      /$E10      )^(1/3))-1)*100))</f>
        <v>11.936744308937586</v>
      </c>
    </row>
    <row r="11" spans="1:11" x14ac:dyDescent="0.25">
      <c r="A11" s="9" t="s">
        <v>17</v>
      </c>
      <c r="B11" s="24" t="s">
        <v>22</v>
      </c>
      <c r="C11" s="44">
        <v>118334460</v>
      </c>
      <c r="D11" s="44">
        <v>104326738</v>
      </c>
      <c r="E11" s="44">
        <v>72038274</v>
      </c>
      <c r="F11" s="44">
        <v>117099750</v>
      </c>
      <c r="G11" s="45">
        <v>120037965</v>
      </c>
      <c r="H11" s="46">
        <v>122172086</v>
      </c>
      <c r="I11" s="25">
        <f t="shared" si="0"/>
        <v>62.552131662676992</v>
      </c>
      <c r="J11" s="26">
        <f t="shared" si="1"/>
        <v>19.253068715169629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40200300</v>
      </c>
      <c r="D13" s="41">
        <v>43680984</v>
      </c>
      <c r="E13" s="41">
        <v>37943391</v>
      </c>
      <c r="F13" s="41">
        <v>45983240</v>
      </c>
      <c r="G13" s="42">
        <v>48052478</v>
      </c>
      <c r="H13" s="43">
        <v>49253935</v>
      </c>
      <c r="I13" s="22">
        <f t="shared" si="0"/>
        <v>21.189062938523339</v>
      </c>
      <c r="J13" s="23">
        <f t="shared" si="1"/>
        <v>9.0858107902840111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12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16346196</v>
      </c>
      <c r="D16" s="41">
        <v>18817464</v>
      </c>
      <c r="E16" s="41">
        <v>14432834</v>
      </c>
      <c r="F16" s="41">
        <v>21150890</v>
      </c>
      <c r="G16" s="42">
        <v>22102680</v>
      </c>
      <c r="H16" s="43">
        <v>22655249</v>
      </c>
      <c r="I16" s="22">
        <f t="shared" si="0"/>
        <v>46.547032966637047</v>
      </c>
      <c r="J16" s="23">
        <f t="shared" si="1"/>
        <v>16.217735170654546</v>
      </c>
    </row>
    <row r="17" spans="1:10" x14ac:dyDescent="0.25">
      <c r="A17" s="3" t="s">
        <v>17</v>
      </c>
      <c r="B17" s="21" t="s">
        <v>27</v>
      </c>
      <c r="C17" s="41">
        <v>61268941</v>
      </c>
      <c r="D17" s="41">
        <v>51768476</v>
      </c>
      <c r="E17" s="41">
        <v>25514677</v>
      </c>
      <c r="F17" s="41">
        <v>66145573</v>
      </c>
      <c r="G17" s="42">
        <v>69122128</v>
      </c>
      <c r="H17" s="43">
        <v>70850401</v>
      </c>
      <c r="I17" s="29">
        <f t="shared" si="0"/>
        <v>159.24519052308597</v>
      </c>
      <c r="J17" s="30">
        <f t="shared" si="1"/>
        <v>40.556439054841476</v>
      </c>
    </row>
    <row r="18" spans="1:10" x14ac:dyDescent="0.25">
      <c r="A18" s="3" t="s">
        <v>17</v>
      </c>
      <c r="B18" s="24" t="s">
        <v>28</v>
      </c>
      <c r="C18" s="44">
        <v>117815437</v>
      </c>
      <c r="D18" s="44">
        <v>114266924</v>
      </c>
      <c r="E18" s="44">
        <v>77890902</v>
      </c>
      <c r="F18" s="44">
        <v>133279703</v>
      </c>
      <c r="G18" s="45">
        <v>139277286</v>
      </c>
      <c r="H18" s="46">
        <v>142759597</v>
      </c>
      <c r="I18" s="25">
        <f t="shared" si="0"/>
        <v>71.110745385898852</v>
      </c>
      <c r="J18" s="26">
        <f t="shared" si="1"/>
        <v>22.378800855684378</v>
      </c>
    </row>
    <row r="19" spans="1:10" ht="23.25" customHeight="1" x14ac:dyDescent="0.25">
      <c r="A19" s="31" t="s">
        <v>17</v>
      </c>
      <c r="B19" s="32" t="s">
        <v>29</v>
      </c>
      <c r="C19" s="50">
        <v>519023</v>
      </c>
      <c r="D19" s="50">
        <v>-9940186</v>
      </c>
      <c r="E19" s="50">
        <v>-5852628</v>
      </c>
      <c r="F19" s="51">
        <v>-16179953</v>
      </c>
      <c r="G19" s="52">
        <v>-19239321</v>
      </c>
      <c r="H19" s="53">
        <v>-20587511</v>
      </c>
      <c r="I19" s="33">
        <f t="shared" si="0"/>
        <v>176.4562005307701</v>
      </c>
      <c r="J19" s="34">
        <f t="shared" si="1"/>
        <v>52.084273614151819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1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23764212</v>
      </c>
      <c r="D24" s="41">
        <v>23764212</v>
      </c>
      <c r="E24" s="41">
        <v>1206621</v>
      </c>
      <c r="F24" s="41">
        <v>15858400</v>
      </c>
      <c r="G24" s="42">
        <v>16606000</v>
      </c>
      <c r="H24" s="43">
        <v>17038753</v>
      </c>
      <c r="I24" s="36">
        <f t="shared" si="0"/>
        <v>1214.2817835923624</v>
      </c>
      <c r="J24" s="23">
        <f t="shared" si="1"/>
        <v>141.70685967696534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23764212</v>
      </c>
      <c r="D26" s="44">
        <v>23764212</v>
      </c>
      <c r="E26" s="44">
        <v>1206621</v>
      </c>
      <c r="F26" s="44">
        <v>15858400</v>
      </c>
      <c r="G26" s="45">
        <v>16606000</v>
      </c>
      <c r="H26" s="46">
        <v>17038754</v>
      </c>
      <c r="I26" s="25">
        <f t="shared" si="0"/>
        <v>1214.2817835923624</v>
      </c>
      <c r="J26" s="26">
        <f t="shared" si="1"/>
        <v>141.70686440553618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12059004</v>
      </c>
      <c r="D28" s="41">
        <v>12059004</v>
      </c>
      <c r="E28" s="41">
        <v>0</v>
      </c>
      <c r="F28" s="41">
        <v>0</v>
      </c>
      <c r="G28" s="42">
        <v>0</v>
      </c>
      <c r="H28" s="43">
        <v>2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2000004</v>
      </c>
      <c r="D29" s="41">
        <v>2000004</v>
      </c>
      <c r="E29" s="41">
        <v>1069080</v>
      </c>
      <c r="F29" s="41">
        <v>5910000</v>
      </c>
      <c r="G29" s="42">
        <v>6175950</v>
      </c>
      <c r="H29" s="43">
        <v>6330350</v>
      </c>
      <c r="I29" s="36">
        <f t="shared" si="0"/>
        <v>452.81176338534073</v>
      </c>
      <c r="J29" s="23">
        <f t="shared" si="1"/>
        <v>80.914137411549248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9705204</v>
      </c>
      <c r="D31" s="41">
        <v>9705204</v>
      </c>
      <c r="E31" s="41">
        <v>137541</v>
      </c>
      <c r="F31" s="41">
        <v>9948400</v>
      </c>
      <c r="G31" s="42">
        <v>10430050</v>
      </c>
      <c r="H31" s="43">
        <v>10708400</v>
      </c>
      <c r="I31" s="36">
        <f t="shared" si="0"/>
        <v>7133.0432380163002</v>
      </c>
      <c r="J31" s="23">
        <f t="shared" si="1"/>
        <v>327.00287841555183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0</v>
      </c>
      <c r="E32" s="41">
        <v>0</v>
      </c>
      <c r="F32" s="41">
        <v>0</v>
      </c>
      <c r="G32" s="42">
        <v>0</v>
      </c>
      <c r="H32" s="43">
        <v>4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23764212</v>
      </c>
      <c r="D33" s="57">
        <v>23764212</v>
      </c>
      <c r="E33" s="57">
        <v>1206621</v>
      </c>
      <c r="F33" s="57">
        <v>15858400</v>
      </c>
      <c r="G33" s="58">
        <v>16606000</v>
      </c>
      <c r="H33" s="59">
        <v>17038756</v>
      </c>
      <c r="I33" s="38">
        <f t="shared" si="0"/>
        <v>1214.2817835923624</v>
      </c>
      <c r="J33" s="39">
        <f t="shared" si="1"/>
        <v>141.7068738626775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32533583</v>
      </c>
      <c r="D8" s="41">
        <v>34484705</v>
      </c>
      <c r="E8" s="41">
        <v>27556464</v>
      </c>
      <c r="F8" s="41">
        <v>36002032</v>
      </c>
      <c r="G8" s="42">
        <v>37622125</v>
      </c>
      <c r="H8" s="43">
        <v>38562675</v>
      </c>
      <c r="I8" s="22">
        <f>IF(($E8       =0),0,((($F8       /$E8       )-1)*100))</f>
        <v>30.648228306795811</v>
      </c>
      <c r="J8" s="23">
        <f>IF(($E8       =0),0,(((($H8       /$E8       )^(1/3))-1)*100))</f>
        <v>11.853064652623679</v>
      </c>
    </row>
    <row r="9" spans="1:11" x14ac:dyDescent="0.25">
      <c r="A9" s="3" t="s">
        <v>17</v>
      </c>
      <c r="B9" s="21" t="s">
        <v>20</v>
      </c>
      <c r="C9" s="41">
        <v>57187365</v>
      </c>
      <c r="D9" s="41">
        <v>55049480</v>
      </c>
      <c r="E9" s="41">
        <v>53510378</v>
      </c>
      <c r="F9" s="41">
        <v>59481931</v>
      </c>
      <c r="G9" s="42">
        <v>62158622</v>
      </c>
      <c r="H9" s="43">
        <v>63712586</v>
      </c>
      <c r="I9" s="22">
        <f>IF(($E9       =0),0,((($F9       /$E9       )-1)*100))</f>
        <v>11.159616551391217</v>
      </c>
      <c r="J9" s="23">
        <f>IF(($E9       =0),0,(((($H9       /$E9       )^(1/3))-1)*100))</f>
        <v>5.9893929237771815</v>
      </c>
    </row>
    <row r="10" spans="1:11" x14ac:dyDescent="0.25">
      <c r="A10" s="3" t="s">
        <v>17</v>
      </c>
      <c r="B10" s="21" t="s">
        <v>21</v>
      </c>
      <c r="C10" s="41">
        <v>91707706</v>
      </c>
      <c r="D10" s="41">
        <v>87280174</v>
      </c>
      <c r="E10" s="41">
        <v>58002249</v>
      </c>
      <c r="F10" s="41">
        <v>91107221</v>
      </c>
      <c r="G10" s="42">
        <v>94394388</v>
      </c>
      <c r="H10" s="43">
        <v>96230079</v>
      </c>
      <c r="I10" s="22">
        <f t="shared" ref="I10:I33" si="0">IF(($E10      =0),0,((($F10      /$E10      )-1)*100))</f>
        <v>57.075324786113036</v>
      </c>
      <c r="J10" s="23">
        <f t="shared" ref="J10:J33" si="1">IF(($E10      =0),0,(((($H10      /$E10      )^(1/3))-1)*100))</f>
        <v>18.382816879205045</v>
      </c>
    </row>
    <row r="11" spans="1:11" x14ac:dyDescent="0.25">
      <c r="A11" s="9" t="s">
        <v>17</v>
      </c>
      <c r="B11" s="24" t="s">
        <v>22</v>
      </c>
      <c r="C11" s="44">
        <v>181428654</v>
      </c>
      <c r="D11" s="44">
        <v>176814359</v>
      </c>
      <c r="E11" s="44">
        <v>139069091</v>
      </c>
      <c r="F11" s="44">
        <v>186591184</v>
      </c>
      <c r="G11" s="45">
        <v>194175135</v>
      </c>
      <c r="H11" s="46">
        <v>198505340</v>
      </c>
      <c r="I11" s="25">
        <f t="shared" si="0"/>
        <v>34.171570877672593</v>
      </c>
      <c r="J11" s="26">
        <f t="shared" si="1"/>
        <v>12.593639975518034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66080942</v>
      </c>
      <c r="D13" s="41">
        <v>62617447</v>
      </c>
      <c r="E13" s="41">
        <v>52017956</v>
      </c>
      <c r="F13" s="41">
        <v>63178176</v>
      </c>
      <c r="G13" s="42">
        <v>65293391</v>
      </c>
      <c r="H13" s="43">
        <v>67153562</v>
      </c>
      <c r="I13" s="22">
        <f t="shared" si="0"/>
        <v>21.454553116235473</v>
      </c>
      <c r="J13" s="23">
        <f t="shared" si="1"/>
        <v>8.8859698090369079</v>
      </c>
    </row>
    <row r="14" spans="1:11" x14ac:dyDescent="0.25">
      <c r="A14" s="3" t="s">
        <v>17</v>
      </c>
      <c r="B14" s="21" t="s">
        <v>25</v>
      </c>
      <c r="C14" s="41">
        <v>21079071</v>
      </c>
      <c r="D14" s="41">
        <v>21079071</v>
      </c>
      <c r="E14" s="41">
        <v>0</v>
      </c>
      <c r="F14" s="41">
        <v>20791276</v>
      </c>
      <c r="G14" s="42">
        <v>24338774</v>
      </c>
      <c r="H14" s="43">
        <v>29552179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38542326</v>
      </c>
      <c r="D16" s="41">
        <v>42229413</v>
      </c>
      <c r="E16" s="41">
        <v>21259510</v>
      </c>
      <c r="F16" s="41">
        <v>47609440</v>
      </c>
      <c r="G16" s="42">
        <v>49751865</v>
      </c>
      <c r="H16" s="43">
        <v>50995662</v>
      </c>
      <c r="I16" s="22">
        <f t="shared" si="0"/>
        <v>123.94420191246178</v>
      </c>
      <c r="J16" s="23">
        <f t="shared" si="1"/>
        <v>33.862827624211825</v>
      </c>
    </row>
    <row r="17" spans="1:10" x14ac:dyDescent="0.25">
      <c r="A17" s="3" t="s">
        <v>17</v>
      </c>
      <c r="B17" s="21" t="s">
        <v>27</v>
      </c>
      <c r="C17" s="41">
        <v>70087216</v>
      </c>
      <c r="D17" s="41">
        <v>66963177</v>
      </c>
      <c r="E17" s="41">
        <v>46659187</v>
      </c>
      <c r="F17" s="41">
        <v>66096163</v>
      </c>
      <c r="G17" s="42">
        <v>66534365</v>
      </c>
      <c r="H17" s="43">
        <v>72042070</v>
      </c>
      <c r="I17" s="29">
        <f t="shared" si="0"/>
        <v>41.657339636029242</v>
      </c>
      <c r="J17" s="30">
        <f t="shared" si="1"/>
        <v>15.580083861148353</v>
      </c>
    </row>
    <row r="18" spans="1:10" x14ac:dyDescent="0.25">
      <c r="A18" s="3" t="s">
        <v>17</v>
      </c>
      <c r="B18" s="24" t="s">
        <v>28</v>
      </c>
      <c r="C18" s="44">
        <v>195789555</v>
      </c>
      <c r="D18" s="44">
        <v>192889108</v>
      </c>
      <c r="E18" s="44">
        <v>119936653</v>
      </c>
      <c r="F18" s="44">
        <v>197675055</v>
      </c>
      <c r="G18" s="45">
        <v>205918395</v>
      </c>
      <c r="H18" s="46">
        <v>219743473</v>
      </c>
      <c r="I18" s="25">
        <f t="shared" si="0"/>
        <v>64.816217607806692</v>
      </c>
      <c r="J18" s="26">
        <f t="shared" si="1"/>
        <v>22.364287674539263</v>
      </c>
    </row>
    <row r="19" spans="1:10" ht="23.25" customHeight="1" x14ac:dyDescent="0.25">
      <c r="A19" s="31" t="s">
        <v>17</v>
      </c>
      <c r="B19" s="32" t="s">
        <v>29</v>
      </c>
      <c r="C19" s="50">
        <v>-14360901</v>
      </c>
      <c r="D19" s="50">
        <v>-16074749</v>
      </c>
      <c r="E19" s="50">
        <v>19132438</v>
      </c>
      <c r="F19" s="51">
        <v>-11083871</v>
      </c>
      <c r="G19" s="52">
        <v>-11743260</v>
      </c>
      <c r="H19" s="53">
        <v>-21238133</v>
      </c>
      <c r="I19" s="33">
        <f t="shared" si="0"/>
        <v>-157.93235028384777</v>
      </c>
      <c r="J19" s="34">
        <f t="shared" si="1"/>
        <v>-203.54171176253953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1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3189372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20710002</v>
      </c>
      <c r="D24" s="41">
        <v>20710003</v>
      </c>
      <c r="E24" s="41">
        <v>10728978</v>
      </c>
      <c r="F24" s="41">
        <v>33013000</v>
      </c>
      <c r="G24" s="42">
        <v>30848002</v>
      </c>
      <c r="H24" s="43">
        <v>15319000</v>
      </c>
      <c r="I24" s="36">
        <f t="shared" si="0"/>
        <v>207.699391312015</v>
      </c>
      <c r="J24" s="23">
        <f t="shared" si="1"/>
        <v>12.604916739157712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20710002</v>
      </c>
      <c r="D26" s="44">
        <v>20710003</v>
      </c>
      <c r="E26" s="44">
        <v>10728978</v>
      </c>
      <c r="F26" s="44">
        <v>36202372</v>
      </c>
      <c r="G26" s="45">
        <v>30848003</v>
      </c>
      <c r="H26" s="46">
        <v>15319000</v>
      </c>
      <c r="I26" s="25">
        <f t="shared" si="0"/>
        <v>237.42609967137597</v>
      </c>
      <c r="J26" s="26">
        <f t="shared" si="1"/>
        <v>12.604916739157712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10000002</v>
      </c>
      <c r="D28" s="41">
        <v>10000002</v>
      </c>
      <c r="E28" s="41">
        <v>992896</v>
      </c>
      <c r="F28" s="41">
        <v>10000000</v>
      </c>
      <c r="G28" s="42">
        <v>12000003</v>
      </c>
      <c r="H28" s="43">
        <v>0</v>
      </c>
      <c r="I28" s="36">
        <f t="shared" si="0"/>
        <v>907.15482789738303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1</v>
      </c>
      <c r="E29" s="41">
        <v>0</v>
      </c>
      <c r="F29" s="41">
        <v>4000000</v>
      </c>
      <c r="G29" s="42">
        <v>7279000</v>
      </c>
      <c r="H29" s="43">
        <v>3427000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11013000</v>
      </c>
      <c r="G31" s="42">
        <v>11569000</v>
      </c>
      <c r="H31" s="43">
        <v>11892000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10710002</v>
      </c>
      <c r="D32" s="41">
        <v>10710002</v>
      </c>
      <c r="E32" s="41">
        <v>10728978</v>
      </c>
      <c r="F32" s="41">
        <v>11189372</v>
      </c>
      <c r="G32" s="42">
        <v>2</v>
      </c>
      <c r="H32" s="43">
        <v>0</v>
      </c>
      <c r="I32" s="36">
        <f t="shared" si="0"/>
        <v>4.2911263309515668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20710004</v>
      </c>
      <c r="D33" s="57">
        <v>20710005</v>
      </c>
      <c r="E33" s="57">
        <v>11721874</v>
      </c>
      <c r="F33" s="57">
        <v>36202372</v>
      </c>
      <c r="G33" s="58">
        <v>30848005</v>
      </c>
      <c r="H33" s="59">
        <v>15319000</v>
      </c>
      <c r="I33" s="38">
        <f t="shared" si="0"/>
        <v>208.84457553459455</v>
      </c>
      <c r="J33" s="39">
        <f t="shared" si="1"/>
        <v>9.3312858259610323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20698547</v>
      </c>
      <c r="D8" s="41">
        <v>21240685</v>
      </c>
      <c r="E8" s="41">
        <v>21029246</v>
      </c>
      <c r="F8" s="41">
        <v>20384466</v>
      </c>
      <c r="G8" s="42">
        <v>21301767</v>
      </c>
      <c r="H8" s="43">
        <v>21834311</v>
      </c>
      <c r="I8" s="22">
        <f>IF(($E8       =0),0,((($F8       /$E8       )-1)*100))</f>
        <v>-3.0661108819593386</v>
      </c>
      <c r="J8" s="23">
        <f>IF(($E8       =0),0,(((($H8       /$E8       )^(1/3))-1)*100))</f>
        <v>1.2601571018460156</v>
      </c>
    </row>
    <row r="9" spans="1:11" x14ac:dyDescent="0.25">
      <c r="A9" s="3" t="s">
        <v>17</v>
      </c>
      <c r="B9" s="21" t="s">
        <v>20</v>
      </c>
      <c r="C9" s="41">
        <v>116099661</v>
      </c>
      <c r="D9" s="41">
        <v>125059775</v>
      </c>
      <c r="E9" s="41">
        <v>106283011</v>
      </c>
      <c r="F9" s="41">
        <v>130562405</v>
      </c>
      <c r="G9" s="42">
        <v>136437713</v>
      </c>
      <c r="H9" s="43">
        <v>139848672</v>
      </c>
      <c r="I9" s="22">
        <f>IF(($E9       =0),0,((($F9       /$E9       )-1)*100))</f>
        <v>22.844096880168372</v>
      </c>
      <c r="J9" s="23">
        <f>IF(($E9       =0),0,(((($H9       /$E9       )^(1/3))-1)*100))</f>
        <v>9.5800512116170022</v>
      </c>
    </row>
    <row r="10" spans="1:11" x14ac:dyDescent="0.25">
      <c r="A10" s="3" t="s">
        <v>17</v>
      </c>
      <c r="B10" s="21" t="s">
        <v>21</v>
      </c>
      <c r="C10" s="41">
        <v>167543928</v>
      </c>
      <c r="D10" s="41">
        <v>169324893</v>
      </c>
      <c r="E10" s="41">
        <v>81792935</v>
      </c>
      <c r="F10" s="41">
        <v>172369168</v>
      </c>
      <c r="G10" s="42">
        <v>174255211</v>
      </c>
      <c r="H10" s="43">
        <v>98889967</v>
      </c>
      <c r="I10" s="22">
        <f t="shared" ref="I10:I33" si="0">IF(($E10      =0),0,((($F10      /$E10      )-1)*100))</f>
        <v>110.73845558910436</v>
      </c>
      <c r="J10" s="23">
        <f t="shared" ref="J10:J33" si="1">IF(($E10      =0),0,(((($H10      /$E10      )^(1/3))-1)*100))</f>
        <v>6.5316891526159715</v>
      </c>
    </row>
    <row r="11" spans="1:11" x14ac:dyDescent="0.25">
      <c r="A11" s="9" t="s">
        <v>17</v>
      </c>
      <c r="B11" s="24" t="s">
        <v>22</v>
      </c>
      <c r="C11" s="44">
        <v>304342136</v>
      </c>
      <c r="D11" s="44">
        <v>315625353</v>
      </c>
      <c r="E11" s="44">
        <v>209105192</v>
      </c>
      <c r="F11" s="44">
        <v>323316039</v>
      </c>
      <c r="G11" s="45">
        <v>331994691</v>
      </c>
      <c r="H11" s="46">
        <v>260572950</v>
      </c>
      <c r="I11" s="25">
        <f t="shared" si="0"/>
        <v>54.618848010239752</v>
      </c>
      <c r="J11" s="26">
        <f t="shared" si="1"/>
        <v>7.6105467087561163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78351730</v>
      </c>
      <c r="D13" s="41">
        <v>79744262</v>
      </c>
      <c r="E13" s="41">
        <v>56576723</v>
      </c>
      <c r="F13" s="41">
        <v>89745076</v>
      </c>
      <c r="G13" s="42">
        <v>93783611</v>
      </c>
      <c r="H13" s="43">
        <v>96128399</v>
      </c>
      <c r="I13" s="22">
        <f t="shared" si="0"/>
        <v>58.625440359986911</v>
      </c>
      <c r="J13" s="23">
        <f t="shared" si="1"/>
        <v>19.326794283357973</v>
      </c>
    </row>
    <row r="14" spans="1:11" x14ac:dyDescent="0.25">
      <c r="A14" s="3" t="s">
        <v>17</v>
      </c>
      <c r="B14" s="21" t="s">
        <v>25</v>
      </c>
      <c r="C14" s="41">
        <v>18968756</v>
      </c>
      <c r="D14" s="41">
        <v>18968756</v>
      </c>
      <c r="E14" s="41">
        <v>0</v>
      </c>
      <c r="F14" s="41">
        <v>13764248</v>
      </c>
      <c r="G14" s="42">
        <v>14383639</v>
      </c>
      <c r="H14" s="43">
        <v>14743232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78110305</v>
      </c>
      <c r="D16" s="41">
        <v>82015662</v>
      </c>
      <c r="E16" s="41">
        <v>72653752</v>
      </c>
      <c r="F16" s="41">
        <v>91299835</v>
      </c>
      <c r="G16" s="42">
        <v>96625358</v>
      </c>
      <c r="H16" s="43">
        <v>99040992</v>
      </c>
      <c r="I16" s="22">
        <f t="shared" si="0"/>
        <v>25.664308431036019</v>
      </c>
      <c r="J16" s="23">
        <f t="shared" si="1"/>
        <v>10.879768746151864</v>
      </c>
    </row>
    <row r="17" spans="1:10" x14ac:dyDescent="0.25">
      <c r="A17" s="3" t="s">
        <v>17</v>
      </c>
      <c r="B17" s="21" t="s">
        <v>27</v>
      </c>
      <c r="C17" s="41">
        <v>60704846</v>
      </c>
      <c r="D17" s="41">
        <v>62309963</v>
      </c>
      <c r="E17" s="41">
        <v>47441451</v>
      </c>
      <c r="F17" s="41">
        <v>64487750</v>
      </c>
      <c r="G17" s="42">
        <v>67389703</v>
      </c>
      <c r="H17" s="43">
        <v>69074595</v>
      </c>
      <c r="I17" s="29">
        <f t="shared" si="0"/>
        <v>35.931234481002704</v>
      </c>
      <c r="J17" s="30">
        <f t="shared" si="1"/>
        <v>13.34093593214385</v>
      </c>
    </row>
    <row r="18" spans="1:10" x14ac:dyDescent="0.25">
      <c r="A18" s="3" t="s">
        <v>17</v>
      </c>
      <c r="B18" s="24" t="s">
        <v>28</v>
      </c>
      <c r="C18" s="44">
        <v>236135637</v>
      </c>
      <c r="D18" s="44">
        <v>243038643</v>
      </c>
      <c r="E18" s="44">
        <v>176671926</v>
      </c>
      <c r="F18" s="44">
        <v>259296909</v>
      </c>
      <c r="G18" s="45">
        <v>272182311</v>
      </c>
      <c r="H18" s="46">
        <v>278987218</v>
      </c>
      <c r="I18" s="25">
        <f t="shared" si="0"/>
        <v>46.767466043246728</v>
      </c>
      <c r="J18" s="26">
        <f t="shared" si="1"/>
        <v>16.449846630745469</v>
      </c>
    </row>
    <row r="19" spans="1:10" ht="23.25" customHeight="1" x14ac:dyDescent="0.25">
      <c r="A19" s="31" t="s">
        <v>17</v>
      </c>
      <c r="B19" s="32" t="s">
        <v>29</v>
      </c>
      <c r="C19" s="50">
        <v>68206499</v>
      </c>
      <c r="D19" s="50">
        <v>72586710</v>
      </c>
      <c r="E19" s="50">
        <v>32433266</v>
      </c>
      <c r="F19" s="51">
        <v>64019130</v>
      </c>
      <c r="G19" s="52">
        <v>59812380</v>
      </c>
      <c r="H19" s="53">
        <v>-18414268</v>
      </c>
      <c r="I19" s="33">
        <f t="shared" si="0"/>
        <v>97.387244318842264</v>
      </c>
      <c r="J19" s="34">
        <f t="shared" si="1"/>
        <v>-182.80462446016509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1000000</v>
      </c>
      <c r="E22" s="41">
        <v>0</v>
      </c>
      <c r="F22" s="41">
        <v>11000000</v>
      </c>
      <c r="G22" s="42">
        <v>0</v>
      </c>
      <c r="H22" s="43">
        <v>2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4400000</v>
      </c>
      <c r="E23" s="41">
        <v>3406623</v>
      </c>
      <c r="F23" s="41">
        <v>4909000</v>
      </c>
      <c r="G23" s="42">
        <v>0</v>
      </c>
      <c r="H23" s="43">
        <v>10</v>
      </c>
      <c r="I23" s="36">
        <f t="shared" si="0"/>
        <v>44.101651400815413</v>
      </c>
      <c r="J23" s="23">
        <f t="shared" si="1"/>
        <v>-98.568168293376814</v>
      </c>
    </row>
    <row r="24" spans="1:10" x14ac:dyDescent="0.25">
      <c r="A24" s="9" t="s">
        <v>17</v>
      </c>
      <c r="B24" s="21" t="s">
        <v>33</v>
      </c>
      <c r="C24" s="41">
        <v>46620000</v>
      </c>
      <c r="D24" s="41">
        <v>46620000</v>
      </c>
      <c r="E24" s="41">
        <v>33729341</v>
      </c>
      <c r="F24" s="41">
        <v>64287000</v>
      </c>
      <c r="G24" s="42">
        <v>37608000</v>
      </c>
      <c r="H24" s="43">
        <v>39951005</v>
      </c>
      <c r="I24" s="36">
        <f t="shared" si="0"/>
        <v>90.596667749897634</v>
      </c>
      <c r="J24" s="23">
        <f t="shared" si="1"/>
        <v>5.8051037971012187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46620000</v>
      </c>
      <c r="D26" s="44">
        <v>52020000</v>
      </c>
      <c r="E26" s="44">
        <v>37135964</v>
      </c>
      <c r="F26" s="44">
        <v>80196000</v>
      </c>
      <c r="G26" s="45">
        <v>37608000</v>
      </c>
      <c r="H26" s="46">
        <v>39951017</v>
      </c>
      <c r="I26" s="25">
        <f t="shared" si="0"/>
        <v>115.95238513264393</v>
      </c>
      <c r="J26" s="26">
        <f t="shared" si="1"/>
        <v>2.4655115064174948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20000000</v>
      </c>
      <c r="D28" s="41">
        <v>20000000</v>
      </c>
      <c r="E28" s="41">
        <v>13896041</v>
      </c>
      <c r="F28" s="41">
        <v>45150000</v>
      </c>
      <c r="G28" s="42">
        <v>12000000</v>
      </c>
      <c r="H28" s="43">
        <v>13350004</v>
      </c>
      <c r="I28" s="36">
        <f t="shared" si="0"/>
        <v>224.91268556274409</v>
      </c>
      <c r="J28" s="23">
        <f t="shared" si="1"/>
        <v>-1.3273550689927194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4900000</v>
      </c>
      <c r="E29" s="41">
        <v>5669053</v>
      </c>
      <c r="F29" s="41">
        <v>12000000</v>
      </c>
      <c r="G29" s="42">
        <v>5000000</v>
      </c>
      <c r="H29" s="43">
        <v>5226002</v>
      </c>
      <c r="I29" s="36">
        <f t="shared" si="0"/>
        <v>111.67556556624186</v>
      </c>
      <c r="J29" s="23">
        <f t="shared" si="1"/>
        <v>-2.6760594454751763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1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26620000</v>
      </c>
      <c r="D32" s="41">
        <v>27120000</v>
      </c>
      <c r="E32" s="41">
        <v>17570870</v>
      </c>
      <c r="F32" s="41">
        <v>23046000</v>
      </c>
      <c r="G32" s="42">
        <v>20608000</v>
      </c>
      <c r="H32" s="43">
        <v>21375014</v>
      </c>
      <c r="I32" s="36">
        <f t="shared" si="0"/>
        <v>31.160266964584004</v>
      </c>
      <c r="J32" s="23">
        <f t="shared" si="1"/>
        <v>6.750777649449935</v>
      </c>
    </row>
    <row r="33" spans="1:11" ht="13" thickBot="1" x14ac:dyDescent="0.3">
      <c r="A33" s="9" t="s">
        <v>17</v>
      </c>
      <c r="B33" s="37" t="s">
        <v>41</v>
      </c>
      <c r="C33" s="57">
        <v>46620000</v>
      </c>
      <c r="D33" s="57">
        <v>52020000</v>
      </c>
      <c r="E33" s="57">
        <v>37135964</v>
      </c>
      <c r="F33" s="57">
        <v>80196000</v>
      </c>
      <c r="G33" s="58">
        <v>37608000</v>
      </c>
      <c r="H33" s="59">
        <v>39951021</v>
      </c>
      <c r="I33" s="38">
        <f t="shared" si="0"/>
        <v>115.95238513264393</v>
      </c>
      <c r="J33" s="39">
        <f t="shared" si="1"/>
        <v>2.4655149261221032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75415400</v>
      </c>
      <c r="D10" s="41">
        <v>75656180</v>
      </c>
      <c r="E10" s="41">
        <v>78562555</v>
      </c>
      <c r="F10" s="41">
        <v>76842670</v>
      </c>
      <c r="G10" s="42">
        <v>77426754</v>
      </c>
      <c r="H10" s="43">
        <v>80971741</v>
      </c>
      <c r="I10" s="22">
        <f t="shared" ref="I10:I33" si="0">IF(($E10      =0),0,((($F10      /$E10      )-1)*100))</f>
        <v>-2.1891917848140263</v>
      </c>
      <c r="J10" s="23">
        <f t="shared" ref="J10:J33" si="1">IF(($E10      =0),0,(((($H10      /$E10      )^(1/3))-1)*100))</f>
        <v>1.0119199917101529</v>
      </c>
    </row>
    <row r="11" spans="1:11" x14ac:dyDescent="0.25">
      <c r="A11" s="9" t="s">
        <v>17</v>
      </c>
      <c r="B11" s="24" t="s">
        <v>22</v>
      </c>
      <c r="C11" s="44">
        <v>75415400</v>
      </c>
      <c r="D11" s="44">
        <v>75656180</v>
      </c>
      <c r="E11" s="44">
        <v>78562555</v>
      </c>
      <c r="F11" s="44">
        <v>76842670</v>
      </c>
      <c r="G11" s="45">
        <v>77426754</v>
      </c>
      <c r="H11" s="46">
        <v>80971741</v>
      </c>
      <c r="I11" s="25">
        <f t="shared" si="0"/>
        <v>-2.1891917848140263</v>
      </c>
      <c r="J11" s="26">
        <f t="shared" si="1"/>
        <v>1.0119199917101529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49820268</v>
      </c>
      <c r="D13" s="41">
        <v>54480096</v>
      </c>
      <c r="E13" s="41">
        <v>54065903</v>
      </c>
      <c r="F13" s="41">
        <v>57386481</v>
      </c>
      <c r="G13" s="42">
        <v>60255805</v>
      </c>
      <c r="H13" s="43">
        <v>63268594</v>
      </c>
      <c r="I13" s="22">
        <f t="shared" si="0"/>
        <v>6.1417230005388124</v>
      </c>
      <c r="J13" s="23">
        <f t="shared" si="1"/>
        <v>5.379202484882839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17647628</v>
      </c>
      <c r="D17" s="41">
        <v>21061325</v>
      </c>
      <c r="E17" s="41">
        <v>24447195</v>
      </c>
      <c r="F17" s="41">
        <v>19055423</v>
      </c>
      <c r="G17" s="42">
        <v>20008194</v>
      </c>
      <c r="H17" s="43">
        <v>21008613</v>
      </c>
      <c r="I17" s="29">
        <f t="shared" si="0"/>
        <v>-22.054767428328692</v>
      </c>
      <c r="J17" s="30">
        <f t="shared" si="1"/>
        <v>-4.9272371643914292</v>
      </c>
    </row>
    <row r="18" spans="1:10" x14ac:dyDescent="0.25">
      <c r="A18" s="3" t="s">
        <v>17</v>
      </c>
      <c r="B18" s="24" t="s">
        <v>28</v>
      </c>
      <c r="C18" s="44">
        <v>67467896</v>
      </c>
      <c r="D18" s="44">
        <v>75541421</v>
      </c>
      <c r="E18" s="44">
        <v>78513098</v>
      </c>
      <c r="F18" s="44">
        <v>76441904</v>
      </c>
      <c r="G18" s="45">
        <v>80263999</v>
      </c>
      <c r="H18" s="46">
        <v>84277207</v>
      </c>
      <c r="I18" s="25">
        <f t="shared" si="0"/>
        <v>-2.6380235307999156</v>
      </c>
      <c r="J18" s="26">
        <f t="shared" si="1"/>
        <v>2.3896378022623121</v>
      </c>
    </row>
    <row r="19" spans="1:10" ht="23.25" customHeight="1" x14ac:dyDescent="0.25">
      <c r="A19" s="31" t="s">
        <v>17</v>
      </c>
      <c r="B19" s="32" t="s">
        <v>29</v>
      </c>
      <c r="C19" s="50">
        <v>7947504</v>
      </c>
      <c r="D19" s="50">
        <v>114759</v>
      </c>
      <c r="E19" s="50">
        <v>49457</v>
      </c>
      <c r="F19" s="51">
        <v>400766</v>
      </c>
      <c r="G19" s="52">
        <v>-2837245</v>
      </c>
      <c r="H19" s="53">
        <v>-3305466</v>
      </c>
      <c r="I19" s="33">
        <f t="shared" si="0"/>
        <v>710.33220777645226</v>
      </c>
      <c r="J19" s="34">
        <f t="shared" si="1"/>
        <v>-505.82142835371411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150000</v>
      </c>
      <c r="D23" s="41">
        <v>110000</v>
      </c>
      <c r="E23" s="41">
        <v>88928</v>
      </c>
      <c r="F23" s="41">
        <v>400000</v>
      </c>
      <c r="G23" s="42">
        <v>420000</v>
      </c>
      <c r="H23" s="43">
        <v>441000</v>
      </c>
      <c r="I23" s="36">
        <f t="shared" si="0"/>
        <v>349.80208708168402</v>
      </c>
      <c r="J23" s="23">
        <f t="shared" si="1"/>
        <v>70.52969741618827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25000</v>
      </c>
      <c r="E24" s="41">
        <v>577945</v>
      </c>
      <c r="F24" s="41">
        <v>0</v>
      </c>
      <c r="G24" s="42">
        <v>0</v>
      </c>
      <c r="H24" s="43">
        <v>0</v>
      </c>
      <c r="I24" s="36">
        <f t="shared" si="0"/>
        <v>-100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150000</v>
      </c>
      <c r="D26" s="44">
        <v>135000</v>
      </c>
      <c r="E26" s="44">
        <v>666873</v>
      </c>
      <c r="F26" s="44">
        <v>400000</v>
      </c>
      <c r="G26" s="45">
        <v>420000</v>
      </c>
      <c r="H26" s="46">
        <v>441000</v>
      </c>
      <c r="I26" s="25">
        <f t="shared" si="0"/>
        <v>-40.018564254363277</v>
      </c>
      <c r="J26" s="26">
        <f t="shared" si="1"/>
        <v>-12.877201238163371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150000</v>
      </c>
      <c r="D32" s="41">
        <v>135000</v>
      </c>
      <c r="E32" s="41">
        <v>666873</v>
      </c>
      <c r="F32" s="41">
        <v>400000</v>
      </c>
      <c r="G32" s="42">
        <v>420000</v>
      </c>
      <c r="H32" s="43">
        <v>441000</v>
      </c>
      <c r="I32" s="36">
        <f t="shared" si="0"/>
        <v>-40.018564254363277</v>
      </c>
      <c r="J32" s="23">
        <f t="shared" si="1"/>
        <v>-12.877201238163371</v>
      </c>
    </row>
    <row r="33" spans="1:11" ht="13" thickBot="1" x14ac:dyDescent="0.3">
      <c r="A33" s="9" t="s">
        <v>17</v>
      </c>
      <c r="B33" s="37" t="s">
        <v>41</v>
      </c>
      <c r="C33" s="57">
        <v>150000</v>
      </c>
      <c r="D33" s="57">
        <v>135000</v>
      </c>
      <c r="E33" s="57">
        <v>666873</v>
      </c>
      <c r="F33" s="57">
        <v>400000</v>
      </c>
      <c r="G33" s="58">
        <v>420000</v>
      </c>
      <c r="H33" s="59">
        <v>441000</v>
      </c>
      <c r="I33" s="38">
        <f t="shared" si="0"/>
        <v>-40.018564254363277</v>
      </c>
      <c r="J33" s="39">
        <f t="shared" si="1"/>
        <v>-12.877201238163371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38908339</v>
      </c>
      <c r="D8" s="41">
        <v>38908339</v>
      </c>
      <c r="E8" s="41">
        <v>31635398</v>
      </c>
      <c r="F8" s="41">
        <v>34984013</v>
      </c>
      <c r="G8" s="42">
        <v>36602238</v>
      </c>
      <c r="H8" s="43">
        <v>38503377</v>
      </c>
      <c r="I8" s="22">
        <f>IF(($E8       =0),0,((($F8       /$E8       )-1)*100))</f>
        <v>10.585025672823845</v>
      </c>
      <c r="J8" s="23">
        <f>IF(($E8       =0),0,(((($H8       /$E8       )^(1/3))-1)*100))</f>
        <v>6.7681800000218395</v>
      </c>
    </row>
    <row r="9" spans="1:11" x14ac:dyDescent="0.25">
      <c r="A9" s="3" t="s">
        <v>17</v>
      </c>
      <c r="B9" s="21" t="s">
        <v>20</v>
      </c>
      <c r="C9" s="41">
        <v>203275382</v>
      </c>
      <c r="D9" s="41">
        <v>203275382</v>
      </c>
      <c r="E9" s="41">
        <v>154004804</v>
      </c>
      <c r="F9" s="41">
        <v>214626256</v>
      </c>
      <c r="G9" s="42">
        <v>224420861</v>
      </c>
      <c r="H9" s="43">
        <v>247864642</v>
      </c>
      <c r="I9" s="22">
        <f>IF(($E9       =0),0,((($F9       /$E9       )-1)*100))</f>
        <v>39.36335128870396</v>
      </c>
      <c r="J9" s="23">
        <f>IF(($E9       =0),0,(((($H9       /$E9       )^(1/3))-1)*100))</f>
        <v>17.190777839338644</v>
      </c>
    </row>
    <row r="10" spans="1:11" x14ac:dyDescent="0.25">
      <c r="A10" s="3" t="s">
        <v>17</v>
      </c>
      <c r="B10" s="21" t="s">
        <v>21</v>
      </c>
      <c r="C10" s="41">
        <v>157914108</v>
      </c>
      <c r="D10" s="41">
        <v>157914108</v>
      </c>
      <c r="E10" s="41">
        <v>146808543</v>
      </c>
      <c r="F10" s="41">
        <v>330341726</v>
      </c>
      <c r="G10" s="42">
        <v>194005773</v>
      </c>
      <c r="H10" s="43">
        <v>202995429</v>
      </c>
      <c r="I10" s="22">
        <f t="shared" ref="I10:I33" si="0">IF(($E10      =0),0,((($F10      /$E10      )-1)*100))</f>
        <v>125.01532897850502</v>
      </c>
      <c r="J10" s="23">
        <f t="shared" ref="J10:J33" si="1">IF(($E10      =0),0,(((($H10      /$E10      )^(1/3))-1)*100))</f>
        <v>11.406785496041682</v>
      </c>
    </row>
    <row r="11" spans="1:11" x14ac:dyDescent="0.25">
      <c r="A11" s="9" t="s">
        <v>17</v>
      </c>
      <c r="B11" s="24" t="s">
        <v>22</v>
      </c>
      <c r="C11" s="44">
        <v>400097829</v>
      </c>
      <c r="D11" s="44">
        <v>400097829</v>
      </c>
      <c r="E11" s="44">
        <v>332448745</v>
      </c>
      <c r="F11" s="44">
        <v>579951995</v>
      </c>
      <c r="G11" s="45">
        <v>455028872</v>
      </c>
      <c r="H11" s="46">
        <v>489363448</v>
      </c>
      <c r="I11" s="25">
        <f t="shared" si="0"/>
        <v>74.448543940209504</v>
      </c>
      <c r="J11" s="26">
        <f t="shared" si="1"/>
        <v>13.754593601387599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160458141</v>
      </c>
      <c r="D13" s="41">
        <v>160458141</v>
      </c>
      <c r="E13" s="41">
        <v>76495876</v>
      </c>
      <c r="F13" s="41">
        <v>167716367</v>
      </c>
      <c r="G13" s="42">
        <v>175855233</v>
      </c>
      <c r="H13" s="43">
        <v>186719128</v>
      </c>
      <c r="I13" s="22">
        <f t="shared" si="0"/>
        <v>119.24890042438365</v>
      </c>
      <c r="J13" s="23">
        <f t="shared" si="1"/>
        <v>34.642943077079423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16480904</v>
      </c>
      <c r="G14" s="42">
        <v>15847060</v>
      </c>
      <c r="H14" s="43">
        <v>14436988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127875000</v>
      </c>
      <c r="D16" s="41">
        <v>127875000</v>
      </c>
      <c r="E16" s="41">
        <v>2987124</v>
      </c>
      <c r="F16" s="41">
        <v>91600830</v>
      </c>
      <c r="G16" s="42">
        <v>95998468</v>
      </c>
      <c r="H16" s="43">
        <v>103678345</v>
      </c>
      <c r="I16" s="22">
        <f t="shared" si="0"/>
        <v>2966.5225146328039</v>
      </c>
      <c r="J16" s="23">
        <f t="shared" si="1"/>
        <v>226.19572742848345</v>
      </c>
    </row>
    <row r="17" spans="1:10" x14ac:dyDescent="0.25">
      <c r="A17" s="3" t="s">
        <v>17</v>
      </c>
      <c r="B17" s="21" t="s">
        <v>27</v>
      </c>
      <c r="C17" s="41">
        <v>92809187</v>
      </c>
      <c r="D17" s="41">
        <v>92809187</v>
      </c>
      <c r="E17" s="41">
        <v>89297335</v>
      </c>
      <c r="F17" s="41">
        <v>154713444</v>
      </c>
      <c r="G17" s="42">
        <v>161096037</v>
      </c>
      <c r="H17" s="43">
        <v>166104734</v>
      </c>
      <c r="I17" s="29">
        <f t="shared" si="0"/>
        <v>73.256507599022981</v>
      </c>
      <c r="J17" s="30">
        <f t="shared" si="1"/>
        <v>22.983780024352885</v>
      </c>
    </row>
    <row r="18" spans="1:10" x14ac:dyDescent="0.25">
      <c r="A18" s="3" t="s">
        <v>17</v>
      </c>
      <c r="B18" s="24" t="s">
        <v>28</v>
      </c>
      <c r="C18" s="44">
        <v>381142328</v>
      </c>
      <c r="D18" s="44">
        <v>381142328</v>
      </c>
      <c r="E18" s="44">
        <v>168780335</v>
      </c>
      <c r="F18" s="44">
        <v>430511545</v>
      </c>
      <c r="G18" s="45">
        <v>448796798</v>
      </c>
      <c r="H18" s="46">
        <v>470939195</v>
      </c>
      <c r="I18" s="25">
        <f t="shared" si="0"/>
        <v>155.07210007611371</v>
      </c>
      <c r="J18" s="26">
        <f t="shared" si="1"/>
        <v>40.782172950541408</v>
      </c>
    </row>
    <row r="19" spans="1:10" ht="23.25" customHeight="1" x14ac:dyDescent="0.25">
      <c r="A19" s="31" t="s">
        <v>17</v>
      </c>
      <c r="B19" s="32" t="s">
        <v>29</v>
      </c>
      <c r="C19" s="50">
        <v>18955501</v>
      </c>
      <c r="D19" s="50">
        <v>18955501</v>
      </c>
      <c r="E19" s="50">
        <v>163668410</v>
      </c>
      <c r="F19" s="51">
        <v>149440450</v>
      </c>
      <c r="G19" s="52">
        <v>6232074</v>
      </c>
      <c r="H19" s="53">
        <v>18424253</v>
      </c>
      <c r="I19" s="33">
        <f t="shared" si="0"/>
        <v>-8.693161985260323</v>
      </c>
      <c r="J19" s="34">
        <f t="shared" si="1"/>
        <v>-51.715432930712794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1780002</v>
      </c>
      <c r="D23" s="41">
        <v>1780002</v>
      </c>
      <c r="E23" s="41">
        <v>341684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73273402</v>
      </c>
      <c r="D24" s="41">
        <v>73273402</v>
      </c>
      <c r="E24" s="41">
        <v>12604057</v>
      </c>
      <c r="F24" s="41">
        <v>37027150</v>
      </c>
      <c r="G24" s="42">
        <v>33801850</v>
      </c>
      <c r="H24" s="43">
        <v>36657150</v>
      </c>
      <c r="I24" s="36">
        <f t="shared" si="0"/>
        <v>193.77168002334489</v>
      </c>
      <c r="J24" s="23">
        <f t="shared" si="1"/>
        <v>42.741233709952468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75053404</v>
      </c>
      <c r="D26" s="44">
        <v>75053404</v>
      </c>
      <c r="E26" s="44">
        <v>12945741</v>
      </c>
      <c r="F26" s="44">
        <v>37027150</v>
      </c>
      <c r="G26" s="45">
        <v>33801850</v>
      </c>
      <c r="H26" s="46">
        <v>36657150</v>
      </c>
      <c r="I26" s="25">
        <f t="shared" si="0"/>
        <v>186.01800391341058</v>
      </c>
      <c r="J26" s="26">
        <f t="shared" si="1"/>
        <v>41.474204588137887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23983000</v>
      </c>
      <c r="D28" s="41">
        <v>23983000</v>
      </c>
      <c r="E28" s="41">
        <v>1414501</v>
      </c>
      <c r="F28" s="41">
        <v>18652150</v>
      </c>
      <c r="G28" s="42">
        <v>8347850</v>
      </c>
      <c r="H28" s="43">
        <v>0</v>
      </c>
      <c r="I28" s="36">
        <f t="shared" si="0"/>
        <v>1218.6381628574318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19710000</v>
      </c>
      <c r="D29" s="41">
        <v>19710000</v>
      </c>
      <c r="E29" s="41">
        <v>3357977</v>
      </c>
      <c r="F29" s="41">
        <v>12375000</v>
      </c>
      <c r="G29" s="42">
        <v>0</v>
      </c>
      <c r="H29" s="43">
        <v>0</v>
      </c>
      <c r="I29" s="36">
        <f t="shared" si="0"/>
        <v>268.52545446261246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29840401</v>
      </c>
      <c r="D31" s="41">
        <v>29840401</v>
      </c>
      <c r="E31" s="41">
        <v>6003171</v>
      </c>
      <c r="F31" s="41">
        <v>0</v>
      </c>
      <c r="G31" s="42">
        <v>0</v>
      </c>
      <c r="H31" s="43">
        <v>0</v>
      </c>
      <c r="I31" s="36">
        <f t="shared" si="0"/>
        <v>-100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1520003</v>
      </c>
      <c r="D32" s="41">
        <v>1520003</v>
      </c>
      <c r="E32" s="41">
        <v>2170092</v>
      </c>
      <c r="F32" s="41">
        <v>6463282</v>
      </c>
      <c r="G32" s="42">
        <v>1845152</v>
      </c>
      <c r="H32" s="43">
        <v>1291006</v>
      </c>
      <c r="I32" s="36">
        <f t="shared" si="0"/>
        <v>197.83446969068592</v>
      </c>
      <c r="J32" s="23">
        <f t="shared" si="1"/>
        <v>-15.895989638656049</v>
      </c>
    </row>
    <row r="33" spans="1:11" ht="13" thickBot="1" x14ac:dyDescent="0.3">
      <c r="A33" s="9" t="s">
        <v>17</v>
      </c>
      <c r="B33" s="37" t="s">
        <v>41</v>
      </c>
      <c r="C33" s="57">
        <v>75053404</v>
      </c>
      <c r="D33" s="57">
        <v>75053404</v>
      </c>
      <c r="E33" s="57">
        <v>12945741</v>
      </c>
      <c r="F33" s="57">
        <v>37490432</v>
      </c>
      <c r="G33" s="58">
        <v>10193002</v>
      </c>
      <c r="H33" s="59">
        <v>1291006</v>
      </c>
      <c r="I33" s="38">
        <f t="shared" si="0"/>
        <v>189.59664804046366</v>
      </c>
      <c r="J33" s="39">
        <f t="shared" si="1"/>
        <v>-53.626794664609946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10314259</v>
      </c>
      <c r="D8" s="41">
        <v>10314259</v>
      </c>
      <c r="E8" s="41">
        <v>5777624</v>
      </c>
      <c r="F8" s="41">
        <v>10964057</v>
      </c>
      <c r="G8" s="42">
        <v>11468404</v>
      </c>
      <c r="H8" s="43">
        <v>11973013</v>
      </c>
      <c r="I8" s="22">
        <f>IF(($E8       =0),0,((($F8       /$E8       )-1)*100))</f>
        <v>89.767575737015775</v>
      </c>
      <c r="J8" s="23">
        <f>IF(($E8       =0),0,(((($H8       /$E8       )^(1/3))-1)*100))</f>
        <v>27.492526133909667</v>
      </c>
    </row>
    <row r="9" spans="1:11" x14ac:dyDescent="0.25">
      <c r="A9" s="3" t="s">
        <v>17</v>
      </c>
      <c r="B9" s="21" t="s">
        <v>20</v>
      </c>
      <c r="C9" s="41">
        <v>15816352</v>
      </c>
      <c r="D9" s="41">
        <v>15880942</v>
      </c>
      <c r="E9" s="41">
        <v>10708800</v>
      </c>
      <c r="F9" s="41">
        <v>16855016</v>
      </c>
      <c r="G9" s="42">
        <v>17630347</v>
      </c>
      <c r="H9" s="43">
        <v>18406083</v>
      </c>
      <c r="I9" s="22">
        <f>IF(($E9       =0),0,((($F9       /$E9       )-1)*100))</f>
        <v>57.394068429702671</v>
      </c>
      <c r="J9" s="23">
        <f>IF(($E9       =0),0,(((($H9       /$E9       )^(1/3))-1)*100))</f>
        <v>19.786218815492539</v>
      </c>
    </row>
    <row r="10" spans="1:11" x14ac:dyDescent="0.25">
      <c r="A10" s="3" t="s">
        <v>17</v>
      </c>
      <c r="B10" s="21" t="s">
        <v>21</v>
      </c>
      <c r="C10" s="41">
        <v>56995539</v>
      </c>
      <c r="D10" s="41">
        <v>56995539</v>
      </c>
      <c r="E10" s="41">
        <v>41495262</v>
      </c>
      <c r="F10" s="41">
        <v>57899453</v>
      </c>
      <c r="G10" s="42">
        <v>57312847</v>
      </c>
      <c r="H10" s="43">
        <v>59736604</v>
      </c>
      <c r="I10" s="22">
        <f t="shared" ref="I10:I33" si="0">IF(($E10      =0),0,((($F10      /$E10      )-1)*100))</f>
        <v>39.532684478531557</v>
      </c>
      <c r="J10" s="23">
        <f t="shared" ref="J10:J33" si="1">IF(($E10      =0),0,(((($H10      /$E10      )^(1/3))-1)*100))</f>
        <v>12.913882182800451</v>
      </c>
    </row>
    <row r="11" spans="1:11" x14ac:dyDescent="0.25">
      <c r="A11" s="9" t="s">
        <v>17</v>
      </c>
      <c r="B11" s="24" t="s">
        <v>22</v>
      </c>
      <c r="C11" s="44">
        <v>83126150</v>
      </c>
      <c r="D11" s="44">
        <v>83190740</v>
      </c>
      <c r="E11" s="44">
        <v>57981686</v>
      </c>
      <c r="F11" s="44">
        <v>85718526</v>
      </c>
      <c r="G11" s="45">
        <v>86411598</v>
      </c>
      <c r="H11" s="46">
        <v>90115700</v>
      </c>
      <c r="I11" s="25">
        <f t="shared" si="0"/>
        <v>47.837242952886868</v>
      </c>
      <c r="J11" s="26">
        <f t="shared" si="1"/>
        <v>15.834129773536532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36510316</v>
      </c>
      <c r="D13" s="41">
        <v>36510316</v>
      </c>
      <c r="E13" s="41">
        <v>30949398</v>
      </c>
      <c r="F13" s="41">
        <v>39699909</v>
      </c>
      <c r="G13" s="42">
        <v>41526104</v>
      </c>
      <c r="H13" s="43">
        <v>43353256</v>
      </c>
      <c r="I13" s="22">
        <f t="shared" si="0"/>
        <v>28.273606485011427</v>
      </c>
      <c r="J13" s="23">
        <f t="shared" si="1"/>
        <v>11.889630102346583</v>
      </c>
    </row>
    <row r="14" spans="1:11" x14ac:dyDescent="0.25">
      <c r="A14" s="3" t="s">
        <v>17</v>
      </c>
      <c r="B14" s="21" t="s">
        <v>25</v>
      </c>
      <c r="C14" s="41">
        <v>13065307</v>
      </c>
      <c r="D14" s="41">
        <v>11002455</v>
      </c>
      <c r="E14" s="41">
        <v>0</v>
      </c>
      <c r="F14" s="41">
        <v>12871256</v>
      </c>
      <c r="G14" s="42">
        <v>11691092</v>
      </c>
      <c r="H14" s="43">
        <v>13516183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26151941</v>
      </c>
      <c r="D17" s="41">
        <v>30355758</v>
      </c>
      <c r="E17" s="41">
        <v>11677919</v>
      </c>
      <c r="F17" s="41">
        <v>30317578</v>
      </c>
      <c r="G17" s="42">
        <v>31727669</v>
      </c>
      <c r="H17" s="43">
        <v>33097174</v>
      </c>
      <c r="I17" s="29">
        <f t="shared" si="0"/>
        <v>159.61455975161329</v>
      </c>
      <c r="J17" s="30">
        <f t="shared" si="1"/>
        <v>41.516958097381476</v>
      </c>
    </row>
    <row r="18" spans="1:10" x14ac:dyDescent="0.25">
      <c r="A18" s="3" t="s">
        <v>17</v>
      </c>
      <c r="B18" s="24" t="s">
        <v>28</v>
      </c>
      <c r="C18" s="44">
        <v>75727564</v>
      </c>
      <c r="D18" s="44">
        <v>77868529</v>
      </c>
      <c r="E18" s="44">
        <v>42627317</v>
      </c>
      <c r="F18" s="44">
        <v>82888743</v>
      </c>
      <c r="G18" s="45">
        <v>84944865</v>
      </c>
      <c r="H18" s="46">
        <v>89966613</v>
      </c>
      <c r="I18" s="25">
        <f t="shared" si="0"/>
        <v>94.449824275827638</v>
      </c>
      <c r="J18" s="26">
        <f t="shared" si="1"/>
        <v>28.271780783481184</v>
      </c>
    </row>
    <row r="19" spans="1:10" ht="23.25" customHeight="1" x14ac:dyDescent="0.25">
      <c r="A19" s="31" t="s">
        <v>17</v>
      </c>
      <c r="B19" s="32" t="s">
        <v>29</v>
      </c>
      <c r="C19" s="50">
        <v>7398586</v>
      </c>
      <c r="D19" s="50">
        <v>5322211</v>
      </c>
      <c r="E19" s="50">
        <v>15354369</v>
      </c>
      <c r="F19" s="51">
        <v>2829783</v>
      </c>
      <c r="G19" s="52">
        <v>1466733</v>
      </c>
      <c r="H19" s="53">
        <v>149087</v>
      </c>
      <c r="I19" s="33">
        <f t="shared" si="0"/>
        <v>-81.570177191911952</v>
      </c>
      <c r="J19" s="34">
        <f t="shared" si="1"/>
        <v>-78.666148515455887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21952000</v>
      </c>
      <c r="D24" s="41">
        <v>21952000</v>
      </c>
      <c r="E24" s="41">
        <v>0</v>
      </c>
      <c r="F24" s="41">
        <v>21979000</v>
      </c>
      <c r="G24" s="42">
        <v>23084000</v>
      </c>
      <c r="H24" s="43">
        <v>23918240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21952000</v>
      </c>
      <c r="D26" s="44">
        <v>21952000</v>
      </c>
      <c r="E26" s="44">
        <v>0</v>
      </c>
      <c r="F26" s="44">
        <v>21979000</v>
      </c>
      <c r="G26" s="45">
        <v>23084000</v>
      </c>
      <c r="H26" s="46">
        <v>23918240</v>
      </c>
      <c r="I26" s="25">
        <f t="shared" si="0"/>
        <v>0</v>
      </c>
      <c r="J26" s="26">
        <f t="shared" si="1"/>
        <v>0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11662000</v>
      </c>
      <c r="D28" s="41">
        <v>11662000</v>
      </c>
      <c r="E28" s="41">
        <v>0</v>
      </c>
      <c r="F28" s="41">
        <v>21979000</v>
      </c>
      <c r="G28" s="42">
        <v>23084000</v>
      </c>
      <c r="H28" s="43">
        <v>23918240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700000</v>
      </c>
      <c r="D31" s="41">
        <v>700000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10290000</v>
      </c>
      <c r="D32" s="41">
        <v>10290000</v>
      </c>
      <c r="E32" s="41">
        <v>0</v>
      </c>
      <c r="F32" s="41">
        <v>0</v>
      </c>
      <c r="G32" s="42">
        <v>0</v>
      </c>
      <c r="H32" s="43">
        <v>0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22652000</v>
      </c>
      <c r="D33" s="57">
        <v>22652000</v>
      </c>
      <c r="E33" s="57">
        <v>0</v>
      </c>
      <c r="F33" s="57">
        <v>21979000</v>
      </c>
      <c r="G33" s="58">
        <v>23084000</v>
      </c>
      <c r="H33" s="59">
        <v>23918240</v>
      </c>
      <c r="I33" s="38">
        <f t="shared" si="0"/>
        <v>0</v>
      </c>
      <c r="J33" s="39">
        <f t="shared" si="1"/>
        <v>0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35979701</v>
      </c>
      <c r="D8" s="41">
        <v>35979701</v>
      </c>
      <c r="E8" s="41">
        <v>20055486</v>
      </c>
      <c r="F8" s="41">
        <v>36315837</v>
      </c>
      <c r="G8" s="42">
        <v>38113490</v>
      </c>
      <c r="H8" s="43">
        <v>39157127</v>
      </c>
      <c r="I8" s="22">
        <f>IF(($E8       =0),0,((($F8       /$E8       )-1)*100))</f>
        <v>81.076823568374266</v>
      </c>
      <c r="J8" s="23">
        <f>IF(($E8       =0),0,(((($H8       /$E8       )^(1/3))-1)*100))</f>
        <v>24.985378482820273</v>
      </c>
    </row>
    <row r="9" spans="1:11" x14ac:dyDescent="0.25">
      <c r="A9" s="3" t="s">
        <v>17</v>
      </c>
      <c r="B9" s="21" t="s">
        <v>20</v>
      </c>
      <c r="C9" s="41">
        <v>123667149</v>
      </c>
      <c r="D9" s="41">
        <v>123667149</v>
      </c>
      <c r="E9" s="41">
        <v>38421972</v>
      </c>
      <c r="F9" s="41">
        <v>135325558</v>
      </c>
      <c r="G9" s="42">
        <v>140482688</v>
      </c>
      <c r="H9" s="43">
        <v>146888754</v>
      </c>
      <c r="I9" s="22">
        <f>IF(($E9       =0),0,((($F9       /$E9       )-1)*100))</f>
        <v>252.20877783160117</v>
      </c>
      <c r="J9" s="23">
        <f>IF(($E9       =0),0,(((($H9       /$E9       )^(1/3))-1)*100))</f>
        <v>56.363829642212067</v>
      </c>
    </row>
    <row r="10" spans="1:11" x14ac:dyDescent="0.25">
      <c r="A10" s="3" t="s">
        <v>17</v>
      </c>
      <c r="B10" s="21" t="s">
        <v>21</v>
      </c>
      <c r="C10" s="41">
        <v>80843481</v>
      </c>
      <c r="D10" s="41">
        <v>104747962</v>
      </c>
      <c r="E10" s="41">
        <v>51663292</v>
      </c>
      <c r="F10" s="41">
        <v>87473297</v>
      </c>
      <c r="G10" s="42">
        <v>89663912</v>
      </c>
      <c r="H10" s="43">
        <v>92906456</v>
      </c>
      <c r="I10" s="22">
        <f t="shared" ref="I10:I33" si="0">IF(($E10      =0),0,((($F10      /$E10      )-1)*100))</f>
        <v>69.314214432947878</v>
      </c>
      <c r="J10" s="23">
        <f t="shared" ref="J10:J33" si="1">IF(($E10      =0),0,(((($H10      /$E10      )^(1/3))-1)*100))</f>
        <v>21.605888698135225</v>
      </c>
    </row>
    <row r="11" spans="1:11" x14ac:dyDescent="0.25">
      <c r="A11" s="9" t="s">
        <v>17</v>
      </c>
      <c r="B11" s="24" t="s">
        <v>22</v>
      </c>
      <c r="C11" s="44">
        <v>240490331</v>
      </c>
      <c r="D11" s="44">
        <v>264394812</v>
      </c>
      <c r="E11" s="44">
        <v>110140750</v>
      </c>
      <c r="F11" s="44">
        <v>259114692</v>
      </c>
      <c r="G11" s="45">
        <v>268260090</v>
      </c>
      <c r="H11" s="46">
        <v>278952337</v>
      </c>
      <c r="I11" s="25">
        <f t="shared" si="0"/>
        <v>135.25778787596781</v>
      </c>
      <c r="J11" s="26">
        <f t="shared" si="1"/>
        <v>36.309876684562646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92900458</v>
      </c>
      <c r="D13" s="41">
        <v>92483147</v>
      </c>
      <c r="E13" s="41">
        <v>90801424</v>
      </c>
      <c r="F13" s="41">
        <v>92655028</v>
      </c>
      <c r="G13" s="42">
        <v>96806586</v>
      </c>
      <c r="H13" s="43">
        <v>100635057</v>
      </c>
      <c r="I13" s="22">
        <f t="shared" si="0"/>
        <v>2.041382082289811</v>
      </c>
      <c r="J13" s="23">
        <f t="shared" si="1"/>
        <v>3.4869400772900683</v>
      </c>
    </row>
    <row r="14" spans="1:11" x14ac:dyDescent="0.25">
      <c r="A14" s="3" t="s">
        <v>17</v>
      </c>
      <c r="B14" s="21" t="s">
        <v>25</v>
      </c>
      <c r="C14" s="41">
        <v>1083804</v>
      </c>
      <c r="D14" s="41">
        <v>1083804</v>
      </c>
      <c r="E14" s="41">
        <v>0</v>
      </c>
      <c r="F14" s="41">
        <v>42340599</v>
      </c>
      <c r="G14" s="42">
        <v>91364782</v>
      </c>
      <c r="H14" s="43">
        <v>92642589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50000000</v>
      </c>
      <c r="D16" s="41">
        <v>60000000</v>
      </c>
      <c r="E16" s="41">
        <v>47251913</v>
      </c>
      <c r="F16" s="41">
        <v>60000000</v>
      </c>
      <c r="G16" s="42">
        <v>60000000</v>
      </c>
      <c r="H16" s="43">
        <v>60000000</v>
      </c>
      <c r="I16" s="22">
        <f t="shared" si="0"/>
        <v>26.978986014809593</v>
      </c>
      <c r="J16" s="23">
        <f t="shared" si="1"/>
        <v>8.2872400613995154</v>
      </c>
    </row>
    <row r="17" spans="1:10" x14ac:dyDescent="0.25">
      <c r="A17" s="3" t="s">
        <v>17</v>
      </c>
      <c r="B17" s="21" t="s">
        <v>27</v>
      </c>
      <c r="C17" s="41">
        <v>96407620</v>
      </c>
      <c r="D17" s="41">
        <v>110024897</v>
      </c>
      <c r="E17" s="41">
        <v>97376654</v>
      </c>
      <c r="F17" s="41">
        <v>131423908</v>
      </c>
      <c r="G17" s="42">
        <v>134220969</v>
      </c>
      <c r="H17" s="43">
        <v>135109684</v>
      </c>
      <c r="I17" s="29">
        <f t="shared" si="0"/>
        <v>34.96449364546865</v>
      </c>
      <c r="J17" s="30">
        <f t="shared" si="1"/>
        <v>11.534838709582186</v>
      </c>
    </row>
    <row r="18" spans="1:10" x14ac:dyDescent="0.25">
      <c r="A18" s="3" t="s">
        <v>17</v>
      </c>
      <c r="B18" s="24" t="s">
        <v>28</v>
      </c>
      <c r="C18" s="44">
        <v>240391882</v>
      </c>
      <c r="D18" s="44">
        <v>263591848</v>
      </c>
      <c r="E18" s="44">
        <v>235429991</v>
      </c>
      <c r="F18" s="44">
        <v>326419535</v>
      </c>
      <c r="G18" s="45">
        <v>382392337</v>
      </c>
      <c r="H18" s="46">
        <v>388387330</v>
      </c>
      <c r="I18" s="25">
        <f t="shared" si="0"/>
        <v>38.64823832066493</v>
      </c>
      <c r="J18" s="26">
        <f t="shared" si="1"/>
        <v>18.159258234880937</v>
      </c>
    </row>
    <row r="19" spans="1:10" ht="23.25" customHeight="1" x14ac:dyDescent="0.25">
      <c r="A19" s="31" t="s">
        <v>17</v>
      </c>
      <c r="B19" s="32" t="s">
        <v>29</v>
      </c>
      <c r="C19" s="50">
        <v>98449</v>
      </c>
      <c r="D19" s="50">
        <v>802964</v>
      </c>
      <c r="E19" s="50">
        <v>-125289241</v>
      </c>
      <c r="F19" s="51">
        <v>-67304843</v>
      </c>
      <c r="G19" s="52">
        <v>-114132247</v>
      </c>
      <c r="H19" s="53">
        <v>-109434993</v>
      </c>
      <c r="I19" s="33">
        <f t="shared" si="0"/>
        <v>-46.280428819901623</v>
      </c>
      <c r="J19" s="34">
        <f t="shared" si="1"/>
        <v>-4.4096293912802338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3500000</v>
      </c>
      <c r="D23" s="41">
        <v>4500000</v>
      </c>
      <c r="E23" s="41">
        <v>3499468</v>
      </c>
      <c r="F23" s="41">
        <v>700000</v>
      </c>
      <c r="G23" s="42">
        <v>700000</v>
      </c>
      <c r="H23" s="43">
        <v>700001</v>
      </c>
      <c r="I23" s="36">
        <f t="shared" si="0"/>
        <v>-79.996959537849762</v>
      </c>
      <c r="J23" s="23">
        <f t="shared" si="1"/>
        <v>-41.516654081628836</v>
      </c>
    </row>
    <row r="24" spans="1:10" x14ac:dyDescent="0.25">
      <c r="A24" s="9" t="s">
        <v>17</v>
      </c>
      <c r="B24" s="21" t="s">
        <v>33</v>
      </c>
      <c r="C24" s="41">
        <v>29958450</v>
      </c>
      <c r="D24" s="41">
        <v>29958450</v>
      </c>
      <c r="E24" s="41">
        <v>25576067</v>
      </c>
      <c r="F24" s="41">
        <v>31189850</v>
      </c>
      <c r="G24" s="42">
        <v>37162100</v>
      </c>
      <c r="H24" s="43">
        <v>26136450</v>
      </c>
      <c r="I24" s="36">
        <f t="shared" si="0"/>
        <v>21.949359923087464</v>
      </c>
      <c r="J24" s="23">
        <f t="shared" si="1"/>
        <v>0.72507806579718004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33458450</v>
      </c>
      <c r="D26" s="44">
        <v>34458450</v>
      </c>
      <c r="E26" s="44">
        <v>29075535</v>
      </c>
      <c r="F26" s="44">
        <v>31889850</v>
      </c>
      <c r="G26" s="45">
        <v>37862100</v>
      </c>
      <c r="H26" s="46">
        <v>26836451</v>
      </c>
      <c r="I26" s="25">
        <f t="shared" si="0"/>
        <v>9.6793231835630813</v>
      </c>
      <c r="J26" s="26">
        <f t="shared" si="1"/>
        <v>-2.6358397720012805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2000000</v>
      </c>
      <c r="D28" s="41">
        <v>2500000</v>
      </c>
      <c r="E28" s="41">
        <v>1982253</v>
      </c>
      <c r="F28" s="41">
        <v>14263000</v>
      </c>
      <c r="G28" s="42">
        <v>12100000</v>
      </c>
      <c r="H28" s="43">
        <v>100000</v>
      </c>
      <c r="I28" s="36">
        <f t="shared" si="0"/>
        <v>619.53479197660442</v>
      </c>
      <c r="J28" s="23">
        <f t="shared" si="1"/>
        <v>-63.050068404404279</v>
      </c>
    </row>
    <row r="29" spans="1:10" x14ac:dyDescent="0.25">
      <c r="A29" s="9" t="s">
        <v>17</v>
      </c>
      <c r="B29" s="21" t="s">
        <v>38</v>
      </c>
      <c r="C29" s="41">
        <v>13994000</v>
      </c>
      <c r="D29" s="41">
        <v>13994000</v>
      </c>
      <c r="E29" s="41">
        <v>12363714</v>
      </c>
      <c r="F29" s="41">
        <v>0</v>
      </c>
      <c r="G29" s="42">
        <v>7000000</v>
      </c>
      <c r="H29" s="43">
        <v>7316000</v>
      </c>
      <c r="I29" s="36">
        <f t="shared" si="0"/>
        <v>-100</v>
      </c>
      <c r="J29" s="23">
        <f t="shared" si="1"/>
        <v>-16.045963430460731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16964450</v>
      </c>
      <c r="D31" s="41">
        <v>16964450</v>
      </c>
      <c r="E31" s="41">
        <v>14279146</v>
      </c>
      <c r="F31" s="41">
        <v>17226850</v>
      </c>
      <c r="G31" s="42">
        <v>18362100</v>
      </c>
      <c r="H31" s="43">
        <v>19020450</v>
      </c>
      <c r="I31" s="36">
        <f t="shared" si="0"/>
        <v>20.643419431386167</v>
      </c>
      <c r="J31" s="23">
        <f t="shared" si="1"/>
        <v>10.028751359527233</v>
      </c>
    </row>
    <row r="32" spans="1:10" x14ac:dyDescent="0.25">
      <c r="A32" s="9" t="s">
        <v>17</v>
      </c>
      <c r="B32" s="21" t="s">
        <v>34</v>
      </c>
      <c r="C32" s="41">
        <v>500000</v>
      </c>
      <c r="D32" s="41">
        <v>1000000</v>
      </c>
      <c r="E32" s="41">
        <v>450422</v>
      </c>
      <c r="F32" s="41">
        <v>400000</v>
      </c>
      <c r="G32" s="42">
        <v>400000</v>
      </c>
      <c r="H32" s="43">
        <v>400001</v>
      </c>
      <c r="I32" s="36">
        <f t="shared" si="0"/>
        <v>-11.194391037737939</v>
      </c>
      <c r="J32" s="23">
        <f t="shared" si="1"/>
        <v>-3.8799855383907289</v>
      </c>
    </row>
    <row r="33" spans="1:11" ht="13" thickBot="1" x14ac:dyDescent="0.3">
      <c r="A33" s="9" t="s">
        <v>17</v>
      </c>
      <c r="B33" s="37" t="s">
        <v>41</v>
      </c>
      <c r="C33" s="57">
        <v>33458450</v>
      </c>
      <c r="D33" s="57">
        <v>34458450</v>
      </c>
      <c r="E33" s="57">
        <v>29075535</v>
      </c>
      <c r="F33" s="57">
        <v>31889850</v>
      </c>
      <c r="G33" s="58">
        <v>37862100</v>
      </c>
      <c r="H33" s="59">
        <v>26836451</v>
      </c>
      <c r="I33" s="38">
        <f t="shared" si="0"/>
        <v>9.6793231835630813</v>
      </c>
      <c r="J33" s="39">
        <f t="shared" si="1"/>
        <v>-2.6358397720012805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239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21909885</v>
      </c>
      <c r="D8" s="41">
        <v>22771795</v>
      </c>
      <c r="E8" s="41">
        <v>17496373</v>
      </c>
      <c r="F8" s="41">
        <v>18436640</v>
      </c>
      <c r="G8" s="42">
        <v>19264954</v>
      </c>
      <c r="H8" s="43">
        <v>20149749</v>
      </c>
      <c r="I8" s="22">
        <f>IF(($E8       =0),0,((($F8       /$E8       )-1)*100))</f>
        <v>5.3740680997141466</v>
      </c>
      <c r="J8" s="23">
        <f>IF(($E8       =0),0,(((($H8       /$E8       )^(1/3))-1)*100))</f>
        <v>4.8191267578524322</v>
      </c>
    </row>
    <row r="9" spans="1:11" x14ac:dyDescent="0.25">
      <c r="A9" s="3" t="s">
        <v>17</v>
      </c>
      <c r="B9" s="21" t="s">
        <v>20</v>
      </c>
      <c r="C9" s="41">
        <v>63269862</v>
      </c>
      <c r="D9" s="41">
        <v>67469862</v>
      </c>
      <c r="E9" s="41">
        <v>56294046</v>
      </c>
      <c r="F9" s="41">
        <v>71131099</v>
      </c>
      <c r="G9" s="42">
        <v>74319429</v>
      </c>
      <c r="H9" s="43">
        <v>76426741</v>
      </c>
      <c r="I9" s="22">
        <f>IF(($E9       =0),0,((($F9       /$E9       )-1)*100))</f>
        <v>26.35634503869202</v>
      </c>
      <c r="J9" s="23">
        <f>IF(($E9       =0),0,(((($H9       /$E9       )^(1/3))-1)*100))</f>
        <v>10.728893229164417</v>
      </c>
    </row>
    <row r="10" spans="1:11" x14ac:dyDescent="0.25">
      <c r="A10" s="3" t="s">
        <v>17</v>
      </c>
      <c r="B10" s="21" t="s">
        <v>21</v>
      </c>
      <c r="C10" s="41">
        <v>57419852</v>
      </c>
      <c r="D10" s="41">
        <v>57419852</v>
      </c>
      <c r="E10" s="41">
        <v>29039805</v>
      </c>
      <c r="F10" s="41">
        <v>80868308</v>
      </c>
      <c r="G10" s="42">
        <v>62711574</v>
      </c>
      <c r="H10" s="43">
        <v>64295460</v>
      </c>
      <c r="I10" s="22">
        <f t="shared" ref="I10:I33" si="0">IF(($E10      =0),0,((($F10      /$E10      )-1)*100))</f>
        <v>178.47400490464724</v>
      </c>
      <c r="J10" s="23">
        <f t="shared" ref="J10:J33" si="1">IF(($E10      =0),0,(((($H10      /$E10      )^(1/3))-1)*100))</f>
        <v>30.335344443161393</v>
      </c>
    </row>
    <row r="11" spans="1:11" x14ac:dyDescent="0.25">
      <c r="A11" s="9" t="s">
        <v>17</v>
      </c>
      <c r="B11" s="24" t="s">
        <v>22</v>
      </c>
      <c r="C11" s="44">
        <v>142599599</v>
      </c>
      <c r="D11" s="44">
        <v>147661509</v>
      </c>
      <c r="E11" s="44">
        <v>102830224</v>
      </c>
      <c r="F11" s="44">
        <v>170436047</v>
      </c>
      <c r="G11" s="45">
        <v>156295957</v>
      </c>
      <c r="H11" s="46">
        <v>160871950</v>
      </c>
      <c r="I11" s="25">
        <f t="shared" si="0"/>
        <v>65.745089692695785</v>
      </c>
      <c r="J11" s="26">
        <f t="shared" si="1"/>
        <v>16.087782324530274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50003536</v>
      </c>
      <c r="D13" s="41">
        <v>48464669</v>
      </c>
      <c r="E13" s="41">
        <v>37013464</v>
      </c>
      <c r="F13" s="41">
        <v>40775254</v>
      </c>
      <c r="G13" s="42">
        <v>44207328</v>
      </c>
      <c r="H13" s="43">
        <v>46160026</v>
      </c>
      <c r="I13" s="22">
        <f t="shared" si="0"/>
        <v>10.1633016569322</v>
      </c>
      <c r="J13" s="23">
        <f t="shared" si="1"/>
        <v>7.6387810736934236</v>
      </c>
    </row>
    <row r="14" spans="1:11" x14ac:dyDescent="0.25">
      <c r="A14" s="3" t="s">
        <v>17</v>
      </c>
      <c r="B14" s="21" t="s">
        <v>25</v>
      </c>
      <c r="C14" s="41">
        <v>4350000</v>
      </c>
      <c r="D14" s="41">
        <v>4350000</v>
      </c>
      <c r="E14" s="41">
        <v>0</v>
      </c>
      <c r="F14" s="41">
        <v>13943439</v>
      </c>
      <c r="G14" s="42">
        <v>14556950</v>
      </c>
      <c r="H14" s="43">
        <v>15212011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28886260</v>
      </c>
      <c r="D16" s="41">
        <v>33086260</v>
      </c>
      <c r="E16" s="41">
        <v>16242819</v>
      </c>
      <c r="F16" s="41">
        <v>30115115</v>
      </c>
      <c r="G16" s="42">
        <v>34768258</v>
      </c>
      <c r="H16" s="43">
        <v>35637464</v>
      </c>
      <c r="I16" s="22">
        <f t="shared" si="0"/>
        <v>85.40571682784865</v>
      </c>
      <c r="J16" s="23">
        <f t="shared" si="1"/>
        <v>29.941675468426322</v>
      </c>
    </row>
    <row r="17" spans="1:10" x14ac:dyDescent="0.25">
      <c r="A17" s="3" t="s">
        <v>17</v>
      </c>
      <c r="B17" s="21" t="s">
        <v>27</v>
      </c>
      <c r="C17" s="41">
        <v>53675943</v>
      </c>
      <c r="D17" s="41">
        <v>57688943</v>
      </c>
      <c r="E17" s="41">
        <v>31218434</v>
      </c>
      <c r="F17" s="41">
        <v>61707204</v>
      </c>
      <c r="G17" s="42">
        <v>66099469</v>
      </c>
      <c r="H17" s="43">
        <v>68618779</v>
      </c>
      <c r="I17" s="29">
        <f t="shared" si="0"/>
        <v>97.662714279646437</v>
      </c>
      <c r="J17" s="30">
        <f t="shared" si="1"/>
        <v>30.020138410076068</v>
      </c>
    </row>
    <row r="18" spans="1:10" x14ac:dyDescent="0.25">
      <c r="A18" s="3" t="s">
        <v>17</v>
      </c>
      <c r="B18" s="24" t="s">
        <v>28</v>
      </c>
      <c r="C18" s="44">
        <v>136915739</v>
      </c>
      <c r="D18" s="44">
        <v>143589872</v>
      </c>
      <c r="E18" s="44">
        <v>84474717</v>
      </c>
      <c r="F18" s="44">
        <v>146541012</v>
      </c>
      <c r="G18" s="45">
        <v>159632005</v>
      </c>
      <c r="H18" s="46">
        <v>165628280</v>
      </c>
      <c r="I18" s="25">
        <f t="shared" si="0"/>
        <v>73.473220395636247</v>
      </c>
      <c r="J18" s="26">
        <f t="shared" si="1"/>
        <v>25.161064673439391</v>
      </c>
    </row>
    <row r="19" spans="1:10" ht="23.25" customHeight="1" x14ac:dyDescent="0.25">
      <c r="A19" s="31" t="s">
        <v>17</v>
      </c>
      <c r="B19" s="32" t="s">
        <v>29</v>
      </c>
      <c r="C19" s="50">
        <v>5683860</v>
      </c>
      <c r="D19" s="50">
        <v>4071637</v>
      </c>
      <c r="E19" s="50">
        <v>18355507</v>
      </c>
      <c r="F19" s="51">
        <v>23895035</v>
      </c>
      <c r="G19" s="52">
        <v>-3336048</v>
      </c>
      <c r="H19" s="53">
        <v>-4756330</v>
      </c>
      <c r="I19" s="33">
        <f t="shared" si="0"/>
        <v>30.179106466522555</v>
      </c>
      <c r="J19" s="34">
        <f t="shared" si="1"/>
        <v>-163.75318183850379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1500000</v>
      </c>
      <c r="D23" s="41">
        <v>1500000</v>
      </c>
      <c r="E23" s="41">
        <v>18844381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38250000</v>
      </c>
      <c r="D24" s="41">
        <v>47150000</v>
      </c>
      <c r="E24" s="41">
        <v>44814890</v>
      </c>
      <c r="F24" s="41">
        <v>28812000</v>
      </c>
      <c r="G24" s="42">
        <v>43109503</v>
      </c>
      <c r="H24" s="43">
        <v>44782320</v>
      </c>
      <c r="I24" s="36">
        <f t="shared" si="0"/>
        <v>-35.708868190907083</v>
      </c>
      <c r="J24" s="23">
        <f t="shared" si="1"/>
        <v>-2.4231450349398997E-2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39750000</v>
      </c>
      <c r="D26" s="44">
        <v>48650000</v>
      </c>
      <c r="E26" s="44">
        <v>63659271</v>
      </c>
      <c r="F26" s="44">
        <v>28812000</v>
      </c>
      <c r="G26" s="45">
        <v>43109503</v>
      </c>
      <c r="H26" s="46">
        <v>44782320</v>
      </c>
      <c r="I26" s="25">
        <f t="shared" si="0"/>
        <v>-54.740292266306348</v>
      </c>
      <c r="J26" s="26">
        <f t="shared" si="1"/>
        <v>-11.063170623030494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33250000</v>
      </c>
      <c r="D28" s="41">
        <v>33250000</v>
      </c>
      <c r="E28" s="41">
        <v>17456102</v>
      </c>
      <c r="F28" s="41">
        <v>20000000</v>
      </c>
      <c r="G28" s="42">
        <v>31320000</v>
      </c>
      <c r="H28" s="43">
        <v>32698080</v>
      </c>
      <c r="I28" s="36">
        <f t="shared" si="0"/>
        <v>14.573116037016742</v>
      </c>
      <c r="J28" s="23">
        <f t="shared" si="1"/>
        <v>23.270264271453822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44300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5000000</v>
      </c>
      <c r="D31" s="41">
        <v>13900000</v>
      </c>
      <c r="E31" s="41">
        <v>25331582</v>
      </c>
      <c r="F31" s="41">
        <v>8812000</v>
      </c>
      <c r="G31" s="42">
        <v>11789503</v>
      </c>
      <c r="H31" s="43">
        <v>12084240</v>
      </c>
      <c r="I31" s="36">
        <f t="shared" si="0"/>
        <v>-65.213384620036763</v>
      </c>
      <c r="J31" s="23">
        <f t="shared" si="1"/>
        <v>-21.863789809200661</v>
      </c>
    </row>
    <row r="32" spans="1:10" x14ac:dyDescent="0.25">
      <c r="A32" s="9" t="s">
        <v>17</v>
      </c>
      <c r="B32" s="21" t="s">
        <v>34</v>
      </c>
      <c r="C32" s="41">
        <v>1500000</v>
      </c>
      <c r="D32" s="41">
        <v>1500000</v>
      </c>
      <c r="E32" s="41">
        <v>20827287</v>
      </c>
      <c r="F32" s="41">
        <v>0</v>
      </c>
      <c r="G32" s="42">
        <v>0</v>
      </c>
      <c r="H32" s="43">
        <v>0</v>
      </c>
      <c r="I32" s="36">
        <f t="shared" si="0"/>
        <v>-100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39750000</v>
      </c>
      <c r="D33" s="57">
        <v>48650000</v>
      </c>
      <c r="E33" s="57">
        <v>63659271</v>
      </c>
      <c r="F33" s="57">
        <v>28812000</v>
      </c>
      <c r="G33" s="58">
        <v>43109503</v>
      </c>
      <c r="H33" s="59">
        <v>44782320</v>
      </c>
      <c r="I33" s="38">
        <f t="shared" si="0"/>
        <v>-54.740292266306348</v>
      </c>
      <c r="J33" s="39">
        <f t="shared" si="1"/>
        <v>-11.063170623030494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2269496542</v>
      </c>
      <c r="D8" s="41">
        <v>2269496542</v>
      </c>
      <c r="E8" s="41">
        <v>2147018792</v>
      </c>
      <c r="F8" s="41">
        <v>2328401183</v>
      </c>
      <c r="G8" s="42">
        <v>2435507639</v>
      </c>
      <c r="H8" s="43">
        <v>2542669976</v>
      </c>
      <c r="I8" s="22">
        <f>IF(($E8       =0),0,((($F8       /$E8       )-1)*100))</f>
        <v>8.4481044914859851</v>
      </c>
      <c r="J8" s="23">
        <f>IF(($E8       =0),0,(((($H8       /$E8       )^(1/3))-1)*100))</f>
        <v>5.7997682539980611</v>
      </c>
    </row>
    <row r="9" spans="1:11" x14ac:dyDescent="0.25">
      <c r="A9" s="3" t="s">
        <v>17</v>
      </c>
      <c r="B9" s="21" t="s">
        <v>20</v>
      </c>
      <c r="C9" s="41">
        <v>4886537464</v>
      </c>
      <c r="D9" s="41">
        <v>4886537464</v>
      </c>
      <c r="E9" s="41">
        <v>4870845361</v>
      </c>
      <c r="F9" s="41">
        <v>5391833264</v>
      </c>
      <c r="G9" s="42">
        <v>5684766850</v>
      </c>
      <c r="H9" s="43">
        <v>6018012148</v>
      </c>
      <c r="I9" s="22">
        <f>IF(($E9       =0),0,((($F9       /$E9       )-1)*100))</f>
        <v>10.696046874562226</v>
      </c>
      <c r="J9" s="23">
        <f>IF(($E9       =0),0,(((($H9       /$E9       )^(1/3))-1)*100))</f>
        <v>7.304080997751039</v>
      </c>
    </row>
    <row r="10" spans="1:11" x14ac:dyDescent="0.25">
      <c r="A10" s="3" t="s">
        <v>17</v>
      </c>
      <c r="B10" s="21" t="s">
        <v>21</v>
      </c>
      <c r="C10" s="41">
        <v>2978777285</v>
      </c>
      <c r="D10" s="41">
        <v>3145724613</v>
      </c>
      <c r="E10" s="41">
        <v>2975765534</v>
      </c>
      <c r="F10" s="41">
        <v>3233334458</v>
      </c>
      <c r="G10" s="42">
        <v>3272202842</v>
      </c>
      <c r="H10" s="43">
        <v>3424418330</v>
      </c>
      <c r="I10" s="22">
        <f t="shared" ref="I10:I33" si="0">IF(($E10      =0),0,((($F10      /$E10      )-1)*100))</f>
        <v>8.6555516910560506</v>
      </c>
      <c r="J10" s="23">
        <f t="shared" ref="J10:J33" si="1">IF(($E10      =0),0,(((($H10      /$E10      )^(1/3))-1)*100))</f>
        <v>4.7922989043698738</v>
      </c>
    </row>
    <row r="11" spans="1:11" x14ac:dyDescent="0.25">
      <c r="A11" s="9" t="s">
        <v>17</v>
      </c>
      <c r="B11" s="24" t="s">
        <v>22</v>
      </c>
      <c r="C11" s="44">
        <v>10134811291</v>
      </c>
      <c r="D11" s="44">
        <v>10301758619</v>
      </c>
      <c r="E11" s="44">
        <v>9993629687</v>
      </c>
      <c r="F11" s="44">
        <v>10953568905</v>
      </c>
      <c r="G11" s="45">
        <v>11392477331</v>
      </c>
      <c r="H11" s="46">
        <v>11985100454</v>
      </c>
      <c r="I11" s="25">
        <f t="shared" si="0"/>
        <v>9.6055111912813462</v>
      </c>
      <c r="J11" s="26">
        <f t="shared" si="1"/>
        <v>6.2444229189138944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2937653875</v>
      </c>
      <c r="D13" s="41">
        <v>2707569658</v>
      </c>
      <c r="E13" s="41">
        <v>2727677405</v>
      </c>
      <c r="F13" s="41">
        <v>2932056311</v>
      </c>
      <c r="G13" s="42">
        <v>3088495760</v>
      </c>
      <c r="H13" s="43">
        <v>3255074315</v>
      </c>
      <c r="I13" s="22">
        <f t="shared" si="0"/>
        <v>7.4927814273550331</v>
      </c>
      <c r="J13" s="23">
        <f t="shared" si="1"/>
        <v>6.0692017962570954</v>
      </c>
    </row>
    <row r="14" spans="1:11" x14ac:dyDescent="0.25">
      <c r="A14" s="3" t="s">
        <v>17</v>
      </c>
      <c r="B14" s="21" t="s">
        <v>25</v>
      </c>
      <c r="C14" s="41">
        <v>1681728272</v>
      </c>
      <c r="D14" s="41">
        <v>1754846890</v>
      </c>
      <c r="E14" s="41">
        <v>1752443287</v>
      </c>
      <c r="F14" s="41">
        <v>1891898218</v>
      </c>
      <c r="G14" s="42">
        <v>1823861544</v>
      </c>
      <c r="H14" s="43">
        <v>1834379066</v>
      </c>
      <c r="I14" s="22">
        <f t="shared" si="0"/>
        <v>7.9577428858615074</v>
      </c>
      <c r="J14" s="23">
        <f t="shared" si="1"/>
        <v>1.5348280832560013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2832585844</v>
      </c>
      <c r="D16" s="41">
        <v>2832585844</v>
      </c>
      <c r="E16" s="41">
        <v>2650632955</v>
      </c>
      <c r="F16" s="41">
        <v>3193457281</v>
      </c>
      <c r="G16" s="42">
        <v>3364626591</v>
      </c>
      <c r="H16" s="43">
        <v>3572896977</v>
      </c>
      <c r="I16" s="22">
        <f t="shared" si="0"/>
        <v>20.479045390877214</v>
      </c>
      <c r="J16" s="23">
        <f t="shared" si="1"/>
        <v>10.46472951965518</v>
      </c>
    </row>
    <row r="17" spans="1:10" x14ac:dyDescent="0.25">
      <c r="A17" s="3" t="s">
        <v>17</v>
      </c>
      <c r="B17" s="21" t="s">
        <v>27</v>
      </c>
      <c r="C17" s="41">
        <v>2677647390</v>
      </c>
      <c r="D17" s="41">
        <v>3001560315</v>
      </c>
      <c r="E17" s="41">
        <v>4057166674</v>
      </c>
      <c r="F17" s="41">
        <v>2934188711</v>
      </c>
      <c r="G17" s="42">
        <v>3113491604</v>
      </c>
      <c r="H17" s="43">
        <v>3320497184</v>
      </c>
      <c r="I17" s="29">
        <f t="shared" si="0"/>
        <v>-27.678871814572137</v>
      </c>
      <c r="J17" s="30">
        <f t="shared" si="1"/>
        <v>-6.4608493219598717</v>
      </c>
    </row>
    <row r="18" spans="1:10" x14ac:dyDescent="0.25">
      <c r="A18" s="3" t="s">
        <v>17</v>
      </c>
      <c r="B18" s="24" t="s">
        <v>28</v>
      </c>
      <c r="C18" s="44">
        <v>10129615381</v>
      </c>
      <c r="D18" s="44">
        <v>10296562707</v>
      </c>
      <c r="E18" s="44">
        <v>11187920321</v>
      </c>
      <c r="F18" s="44">
        <v>10951600521</v>
      </c>
      <c r="G18" s="45">
        <v>11390475499</v>
      </c>
      <c r="H18" s="46">
        <v>11982847542</v>
      </c>
      <c r="I18" s="25">
        <f t="shared" si="0"/>
        <v>-2.1122763947149514</v>
      </c>
      <c r="J18" s="26">
        <f t="shared" si="1"/>
        <v>2.3144301382281629</v>
      </c>
    </row>
    <row r="19" spans="1:10" ht="23.25" customHeight="1" x14ac:dyDescent="0.25">
      <c r="A19" s="31" t="s">
        <v>17</v>
      </c>
      <c r="B19" s="32" t="s">
        <v>29</v>
      </c>
      <c r="C19" s="50">
        <v>5195910</v>
      </c>
      <c r="D19" s="50">
        <v>5195912</v>
      </c>
      <c r="E19" s="50">
        <v>-1194290634</v>
      </c>
      <c r="F19" s="51">
        <v>1968384</v>
      </c>
      <c r="G19" s="52">
        <v>2001832</v>
      </c>
      <c r="H19" s="53">
        <v>2252912</v>
      </c>
      <c r="I19" s="33">
        <f t="shared" si="0"/>
        <v>-100.1648161631652</v>
      </c>
      <c r="J19" s="34">
        <f t="shared" si="1"/>
        <v>-112.35600476965256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442551560</v>
      </c>
      <c r="D23" s="41">
        <v>511040622</v>
      </c>
      <c r="E23" s="41">
        <v>354211560</v>
      </c>
      <c r="F23" s="41">
        <v>350908460</v>
      </c>
      <c r="G23" s="42">
        <v>344573577</v>
      </c>
      <c r="H23" s="43">
        <v>332676660</v>
      </c>
      <c r="I23" s="36">
        <f t="shared" si="0"/>
        <v>-0.93252179573134475</v>
      </c>
      <c r="J23" s="23">
        <f t="shared" si="1"/>
        <v>-2.0690725889103589</v>
      </c>
    </row>
    <row r="24" spans="1:10" x14ac:dyDescent="0.25">
      <c r="A24" s="9" t="s">
        <v>17</v>
      </c>
      <c r="B24" s="21" t="s">
        <v>33</v>
      </c>
      <c r="C24" s="41">
        <v>788563251</v>
      </c>
      <c r="D24" s="41">
        <v>915142131</v>
      </c>
      <c r="E24" s="41">
        <v>561690736</v>
      </c>
      <c r="F24" s="41">
        <v>808800075</v>
      </c>
      <c r="G24" s="42">
        <v>832734932</v>
      </c>
      <c r="H24" s="43">
        <v>881463786</v>
      </c>
      <c r="I24" s="36">
        <f t="shared" si="0"/>
        <v>43.993842725581288</v>
      </c>
      <c r="J24" s="23">
        <f t="shared" si="1"/>
        <v>16.207922663913866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1231114811</v>
      </c>
      <c r="D26" s="44">
        <v>1426182753</v>
      </c>
      <c r="E26" s="44">
        <v>915902296</v>
      </c>
      <c r="F26" s="44">
        <v>1159708535</v>
      </c>
      <c r="G26" s="45">
        <v>1177308509</v>
      </c>
      <c r="H26" s="46">
        <v>1214140446</v>
      </c>
      <c r="I26" s="25">
        <f t="shared" si="0"/>
        <v>26.619240945761312</v>
      </c>
      <c r="J26" s="26">
        <f t="shared" si="1"/>
        <v>9.8516521492243889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256072770</v>
      </c>
      <c r="D28" s="41">
        <v>253400213</v>
      </c>
      <c r="E28" s="41">
        <v>153674675</v>
      </c>
      <c r="F28" s="41">
        <v>250968986</v>
      </c>
      <c r="G28" s="42">
        <v>271107171</v>
      </c>
      <c r="H28" s="43">
        <v>235093178</v>
      </c>
      <c r="I28" s="36">
        <f t="shared" si="0"/>
        <v>63.311870352092825</v>
      </c>
      <c r="J28" s="23">
        <f t="shared" si="1"/>
        <v>15.22478537028964</v>
      </c>
    </row>
    <row r="29" spans="1:10" x14ac:dyDescent="0.25">
      <c r="A29" s="9" t="s">
        <v>17</v>
      </c>
      <c r="B29" s="21" t="s">
        <v>38</v>
      </c>
      <c r="C29" s="41">
        <v>172365000</v>
      </c>
      <c r="D29" s="41">
        <v>226864476</v>
      </c>
      <c r="E29" s="41">
        <v>208699999</v>
      </c>
      <c r="F29" s="41">
        <v>190494580</v>
      </c>
      <c r="G29" s="42">
        <v>179240243</v>
      </c>
      <c r="H29" s="43">
        <v>186000000</v>
      </c>
      <c r="I29" s="36">
        <f t="shared" si="0"/>
        <v>-8.7232482449604571</v>
      </c>
      <c r="J29" s="23">
        <f t="shared" si="1"/>
        <v>-3.7656392618122925</v>
      </c>
    </row>
    <row r="30" spans="1:10" x14ac:dyDescent="0.25">
      <c r="A30" s="9" t="s">
        <v>17</v>
      </c>
      <c r="B30" s="21" t="s">
        <v>39</v>
      </c>
      <c r="C30" s="41">
        <v>26000000</v>
      </c>
      <c r="D30" s="41">
        <v>29289524</v>
      </c>
      <c r="E30" s="41">
        <v>17742547</v>
      </c>
      <c r="F30" s="41">
        <v>14679196</v>
      </c>
      <c r="G30" s="42">
        <v>17223996</v>
      </c>
      <c r="H30" s="43">
        <v>23000000</v>
      </c>
      <c r="I30" s="36">
        <f t="shared" si="0"/>
        <v>-17.265565084877611</v>
      </c>
      <c r="J30" s="23">
        <f t="shared" si="1"/>
        <v>9.0361789894421563</v>
      </c>
    </row>
    <row r="31" spans="1:10" x14ac:dyDescent="0.25">
      <c r="A31" s="9" t="s">
        <v>17</v>
      </c>
      <c r="B31" s="21" t="s">
        <v>40</v>
      </c>
      <c r="C31" s="41">
        <v>317664422</v>
      </c>
      <c r="D31" s="41">
        <v>476376990</v>
      </c>
      <c r="E31" s="41">
        <v>297571684</v>
      </c>
      <c r="F31" s="41">
        <v>202215983</v>
      </c>
      <c r="G31" s="42">
        <v>198572298</v>
      </c>
      <c r="H31" s="43">
        <v>224475629</v>
      </c>
      <c r="I31" s="36">
        <f t="shared" si="0"/>
        <v>-32.044615172457071</v>
      </c>
      <c r="J31" s="23">
        <f t="shared" si="1"/>
        <v>-8.9683255081770774</v>
      </c>
    </row>
    <row r="32" spans="1:10" x14ac:dyDescent="0.25">
      <c r="A32" s="9" t="s">
        <v>17</v>
      </c>
      <c r="B32" s="21" t="s">
        <v>34</v>
      </c>
      <c r="C32" s="41">
        <v>459012619</v>
      </c>
      <c r="D32" s="41">
        <v>440251550</v>
      </c>
      <c r="E32" s="41">
        <v>238213391</v>
      </c>
      <c r="F32" s="41">
        <v>501349790</v>
      </c>
      <c r="G32" s="42">
        <v>511164801</v>
      </c>
      <c r="H32" s="43">
        <v>545571639</v>
      </c>
      <c r="I32" s="36">
        <f t="shared" si="0"/>
        <v>110.46247144015511</v>
      </c>
      <c r="J32" s="23">
        <f t="shared" si="1"/>
        <v>31.814100842441206</v>
      </c>
    </row>
    <row r="33" spans="1:11" ht="13" thickBot="1" x14ac:dyDescent="0.3">
      <c r="A33" s="9" t="s">
        <v>17</v>
      </c>
      <c r="B33" s="37" t="s">
        <v>41</v>
      </c>
      <c r="C33" s="57">
        <v>1231114811</v>
      </c>
      <c r="D33" s="57">
        <v>1426182753</v>
      </c>
      <c r="E33" s="57">
        <v>915902296</v>
      </c>
      <c r="F33" s="57">
        <v>1159708535</v>
      </c>
      <c r="G33" s="58">
        <v>1177308509</v>
      </c>
      <c r="H33" s="59">
        <v>1214140446</v>
      </c>
      <c r="I33" s="38">
        <f t="shared" si="0"/>
        <v>26.619240945761312</v>
      </c>
      <c r="J33" s="39">
        <f t="shared" si="1"/>
        <v>9.8516521492243889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16762455</v>
      </c>
      <c r="D8" s="41">
        <v>16762455</v>
      </c>
      <c r="E8" s="41">
        <v>10739298</v>
      </c>
      <c r="F8" s="41">
        <v>20373101</v>
      </c>
      <c r="G8" s="42">
        <v>21289890</v>
      </c>
      <c r="H8" s="43">
        <v>22247936</v>
      </c>
      <c r="I8" s="22">
        <f>IF(($E8       =0),0,((($F8       /$E8       )-1)*100))</f>
        <v>89.70607762257832</v>
      </c>
      <c r="J8" s="23">
        <f>IF(($E8       =0),0,(((($H8       /$E8       )^(1/3))-1)*100))</f>
        <v>27.478793440032501</v>
      </c>
    </row>
    <row r="9" spans="1:11" x14ac:dyDescent="0.25">
      <c r="A9" s="3" t="s">
        <v>17</v>
      </c>
      <c r="B9" s="21" t="s">
        <v>20</v>
      </c>
      <c r="C9" s="41">
        <v>1428557</v>
      </c>
      <c r="D9" s="41">
        <v>1428557</v>
      </c>
      <c r="E9" s="41">
        <v>1519473</v>
      </c>
      <c r="F9" s="41">
        <v>2065613</v>
      </c>
      <c r="G9" s="42">
        <v>2158566</v>
      </c>
      <c r="H9" s="43">
        <v>2255701</v>
      </c>
      <c r="I9" s="22">
        <f>IF(($E9       =0),0,((($F9       /$E9       )-1)*100))</f>
        <v>35.942724878954735</v>
      </c>
      <c r="J9" s="23">
        <f>IF(($E9       =0),0,(((($H9       /$E9       )^(1/3))-1)*100))</f>
        <v>14.076498297553218</v>
      </c>
    </row>
    <row r="10" spans="1:11" x14ac:dyDescent="0.25">
      <c r="A10" s="3" t="s">
        <v>17</v>
      </c>
      <c r="B10" s="21" t="s">
        <v>21</v>
      </c>
      <c r="C10" s="41">
        <v>255749300</v>
      </c>
      <c r="D10" s="41">
        <v>257949300</v>
      </c>
      <c r="E10" s="41">
        <v>246862943</v>
      </c>
      <c r="F10" s="41">
        <v>265107000</v>
      </c>
      <c r="G10" s="42">
        <v>261022396</v>
      </c>
      <c r="H10" s="43">
        <v>268241965</v>
      </c>
      <c r="I10" s="22">
        <f t="shared" ref="I10:I33" si="0">IF(($E10      =0),0,((($F10      /$E10      )-1)*100))</f>
        <v>7.3903587060452303</v>
      </c>
      <c r="J10" s="23">
        <f t="shared" ref="J10:J33" si="1">IF(($E10      =0),0,(((($H10      /$E10      )^(1/3))-1)*100))</f>
        <v>2.8072178612506882</v>
      </c>
    </row>
    <row r="11" spans="1:11" x14ac:dyDescent="0.25">
      <c r="A11" s="9" t="s">
        <v>17</v>
      </c>
      <c r="B11" s="24" t="s">
        <v>22</v>
      </c>
      <c r="C11" s="44">
        <v>273940312</v>
      </c>
      <c r="D11" s="44">
        <v>276140312</v>
      </c>
      <c r="E11" s="44">
        <v>259121714</v>
      </c>
      <c r="F11" s="44">
        <v>287545714</v>
      </c>
      <c r="G11" s="45">
        <v>284470852</v>
      </c>
      <c r="H11" s="46">
        <v>292745602</v>
      </c>
      <c r="I11" s="25">
        <f t="shared" si="0"/>
        <v>10.96936245180904</v>
      </c>
      <c r="J11" s="26">
        <f t="shared" si="1"/>
        <v>4.1506993561975403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147296351</v>
      </c>
      <c r="D13" s="41">
        <v>153964873</v>
      </c>
      <c r="E13" s="41">
        <v>159091947</v>
      </c>
      <c r="F13" s="41">
        <v>162071306</v>
      </c>
      <c r="G13" s="42">
        <v>169364515</v>
      </c>
      <c r="H13" s="43">
        <v>176985915</v>
      </c>
      <c r="I13" s="22">
        <f t="shared" si="0"/>
        <v>1.8727277251814556</v>
      </c>
      <c r="J13" s="23">
        <f t="shared" si="1"/>
        <v>3.6167984968864086</v>
      </c>
    </row>
    <row r="14" spans="1:11" x14ac:dyDescent="0.25">
      <c r="A14" s="3" t="s">
        <v>17</v>
      </c>
      <c r="B14" s="21" t="s">
        <v>25</v>
      </c>
      <c r="C14" s="41">
        <v>5000000</v>
      </c>
      <c r="D14" s="41">
        <v>5000000</v>
      </c>
      <c r="E14" s="41">
        <v>0</v>
      </c>
      <c r="F14" s="41">
        <v>7500000</v>
      </c>
      <c r="G14" s="42">
        <v>5000000</v>
      </c>
      <c r="H14" s="43">
        <v>5000000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121333711</v>
      </c>
      <c r="D17" s="41">
        <v>127624956</v>
      </c>
      <c r="E17" s="41">
        <v>116968225</v>
      </c>
      <c r="F17" s="41">
        <v>133567717</v>
      </c>
      <c r="G17" s="42">
        <v>140685977</v>
      </c>
      <c r="H17" s="43">
        <v>145458654</v>
      </c>
      <c r="I17" s="29">
        <f t="shared" si="0"/>
        <v>14.191454132094417</v>
      </c>
      <c r="J17" s="30">
        <f t="shared" si="1"/>
        <v>7.5368279173202657</v>
      </c>
    </row>
    <row r="18" spans="1:10" x14ac:dyDescent="0.25">
      <c r="A18" s="3" t="s">
        <v>17</v>
      </c>
      <c r="B18" s="24" t="s">
        <v>28</v>
      </c>
      <c r="C18" s="44">
        <v>273630062</v>
      </c>
      <c r="D18" s="44">
        <v>286589829</v>
      </c>
      <c r="E18" s="44">
        <v>276060172</v>
      </c>
      <c r="F18" s="44">
        <v>303139023</v>
      </c>
      <c r="G18" s="45">
        <v>315050492</v>
      </c>
      <c r="H18" s="46">
        <v>327444569</v>
      </c>
      <c r="I18" s="25">
        <f t="shared" si="0"/>
        <v>9.8090393858046188</v>
      </c>
      <c r="J18" s="26">
        <f t="shared" si="1"/>
        <v>5.8549925175197526</v>
      </c>
    </row>
    <row r="19" spans="1:10" ht="23.25" customHeight="1" x14ac:dyDescent="0.25">
      <c r="A19" s="31" t="s">
        <v>17</v>
      </c>
      <c r="B19" s="32" t="s">
        <v>29</v>
      </c>
      <c r="C19" s="50">
        <v>310250</v>
      </c>
      <c r="D19" s="50">
        <v>-10449517</v>
      </c>
      <c r="E19" s="50">
        <v>-16938458</v>
      </c>
      <c r="F19" s="51">
        <v>-15593309</v>
      </c>
      <c r="G19" s="52">
        <v>-30579640</v>
      </c>
      <c r="H19" s="53">
        <v>-34698967</v>
      </c>
      <c r="I19" s="33">
        <f t="shared" si="0"/>
        <v>-7.9413899423430356</v>
      </c>
      <c r="J19" s="34">
        <f t="shared" si="1"/>
        <v>27.003071647280088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3843480</v>
      </c>
      <c r="D23" s="41">
        <v>5671306</v>
      </c>
      <c r="E23" s="41">
        <v>4422288</v>
      </c>
      <c r="F23" s="41">
        <v>5243477</v>
      </c>
      <c r="G23" s="42">
        <v>5025089</v>
      </c>
      <c r="H23" s="43">
        <v>5251217</v>
      </c>
      <c r="I23" s="36">
        <f t="shared" si="0"/>
        <v>18.56932429547782</v>
      </c>
      <c r="J23" s="23">
        <f t="shared" si="1"/>
        <v>5.8939091668865018</v>
      </c>
    </row>
    <row r="24" spans="1:10" x14ac:dyDescent="0.25">
      <c r="A24" s="9" t="s">
        <v>17</v>
      </c>
      <c r="B24" s="21" t="s">
        <v>33</v>
      </c>
      <c r="C24" s="41">
        <v>82667565</v>
      </c>
      <c r="D24" s="41">
        <v>96135888</v>
      </c>
      <c r="E24" s="41">
        <v>64720560</v>
      </c>
      <c r="F24" s="41">
        <v>125194832</v>
      </c>
      <c r="G24" s="42">
        <v>57250000</v>
      </c>
      <c r="H24" s="43">
        <v>59815001</v>
      </c>
      <c r="I24" s="36">
        <f t="shared" si="0"/>
        <v>93.43904317267959</v>
      </c>
      <c r="J24" s="23">
        <f t="shared" si="1"/>
        <v>-2.593198548146125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86511045</v>
      </c>
      <c r="D26" s="44">
        <v>101807194</v>
      </c>
      <c r="E26" s="44">
        <v>69142848</v>
      </c>
      <c r="F26" s="44">
        <v>130438309</v>
      </c>
      <c r="G26" s="45">
        <v>62275089</v>
      </c>
      <c r="H26" s="46">
        <v>65066218</v>
      </c>
      <c r="I26" s="25">
        <f t="shared" si="0"/>
        <v>88.650471846343379</v>
      </c>
      <c r="J26" s="26">
        <f t="shared" si="1"/>
        <v>-2.0052596391331057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7523479</v>
      </c>
      <c r="D29" s="41">
        <v>8652000</v>
      </c>
      <c r="E29" s="41">
        <v>3287822</v>
      </c>
      <c r="F29" s="41">
        <v>18622182</v>
      </c>
      <c r="G29" s="42">
        <v>0</v>
      </c>
      <c r="H29" s="43">
        <v>0</v>
      </c>
      <c r="I29" s="36">
        <f t="shared" si="0"/>
        <v>466.39872839831355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75144086</v>
      </c>
      <c r="D31" s="41">
        <v>84875192</v>
      </c>
      <c r="E31" s="41">
        <v>60829806</v>
      </c>
      <c r="F31" s="41">
        <v>106485693</v>
      </c>
      <c r="G31" s="42">
        <v>57250000</v>
      </c>
      <c r="H31" s="43">
        <v>59815001</v>
      </c>
      <c r="I31" s="36">
        <f t="shared" si="0"/>
        <v>75.055125114158685</v>
      </c>
      <c r="J31" s="23">
        <f t="shared" si="1"/>
        <v>-0.55921111991668049</v>
      </c>
    </row>
    <row r="32" spans="1:10" x14ac:dyDescent="0.25">
      <c r="A32" s="9" t="s">
        <v>17</v>
      </c>
      <c r="B32" s="21" t="s">
        <v>34</v>
      </c>
      <c r="C32" s="41">
        <v>3843480</v>
      </c>
      <c r="D32" s="41">
        <v>8280002</v>
      </c>
      <c r="E32" s="41">
        <v>5025220</v>
      </c>
      <c r="F32" s="41">
        <v>5330434</v>
      </c>
      <c r="G32" s="42">
        <v>5025089</v>
      </c>
      <c r="H32" s="43">
        <v>5251217</v>
      </c>
      <c r="I32" s="36">
        <f t="shared" si="0"/>
        <v>6.0736445369556025</v>
      </c>
      <c r="J32" s="23">
        <f t="shared" si="1"/>
        <v>1.4771578878631786</v>
      </c>
    </row>
    <row r="33" spans="1:11" ht="13" thickBot="1" x14ac:dyDescent="0.3">
      <c r="A33" s="9" t="s">
        <v>17</v>
      </c>
      <c r="B33" s="37" t="s">
        <v>41</v>
      </c>
      <c r="C33" s="57">
        <v>86511045</v>
      </c>
      <c r="D33" s="57">
        <v>101807194</v>
      </c>
      <c r="E33" s="57">
        <v>69142848</v>
      </c>
      <c r="F33" s="57">
        <v>130438309</v>
      </c>
      <c r="G33" s="58">
        <v>62275089</v>
      </c>
      <c r="H33" s="59">
        <v>65066218</v>
      </c>
      <c r="I33" s="38">
        <f t="shared" si="0"/>
        <v>88.650471846343379</v>
      </c>
      <c r="J33" s="39">
        <f t="shared" si="1"/>
        <v>-2.0052596391331057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148082763</v>
      </c>
      <c r="D8" s="41">
        <v>148082763</v>
      </c>
      <c r="E8" s="41">
        <v>156834962</v>
      </c>
      <c r="F8" s="41">
        <v>173389313</v>
      </c>
      <c r="G8" s="42">
        <v>182058779</v>
      </c>
      <c r="H8" s="43">
        <v>191525835</v>
      </c>
      <c r="I8" s="22">
        <f>IF(($E8       =0),0,((($F8       /$E8       )-1)*100))</f>
        <v>10.555268282591236</v>
      </c>
      <c r="J8" s="23">
        <f>IF(($E8       =0),0,(((($H8       /$E8       )^(1/3))-1)*100))</f>
        <v>6.8878054369922337</v>
      </c>
    </row>
    <row r="9" spans="1:11" x14ac:dyDescent="0.25">
      <c r="A9" s="3" t="s">
        <v>17</v>
      </c>
      <c r="B9" s="21" t="s">
        <v>20</v>
      </c>
      <c r="C9" s="41">
        <v>611310095</v>
      </c>
      <c r="D9" s="41">
        <v>611310095</v>
      </c>
      <c r="E9" s="41">
        <v>625652407</v>
      </c>
      <c r="F9" s="41">
        <v>691209538</v>
      </c>
      <c r="G9" s="42">
        <v>759967925</v>
      </c>
      <c r="H9" s="43">
        <v>836693581</v>
      </c>
      <c r="I9" s="22">
        <f>IF(($E9       =0),0,((($F9       /$E9       )-1)*100))</f>
        <v>10.478203274937602</v>
      </c>
      <c r="J9" s="23">
        <f>IF(($E9       =0),0,(((($H9       /$E9       )^(1/3))-1)*100))</f>
        <v>10.17365883847785</v>
      </c>
    </row>
    <row r="10" spans="1:11" x14ac:dyDescent="0.25">
      <c r="A10" s="3" t="s">
        <v>17</v>
      </c>
      <c r="B10" s="21" t="s">
        <v>21</v>
      </c>
      <c r="C10" s="41">
        <v>249392458</v>
      </c>
      <c r="D10" s="41">
        <v>249392458</v>
      </c>
      <c r="E10" s="41">
        <v>213335714</v>
      </c>
      <c r="F10" s="41">
        <v>304104639</v>
      </c>
      <c r="G10" s="42">
        <v>311473048</v>
      </c>
      <c r="H10" s="43">
        <v>292760464</v>
      </c>
      <c r="I10" s="22">
        <f t="shared" ref="I10:I33" si="0">IF(($E10      =0),0,((($F10      /$E10      )-1)*100))</f>
        <v>42.547458790702052</v>
      </c>
      <c r="J10" s="23">
        <f t="shared" ref="J10:J33" si="1">IF(($E10      =0),0,(((($H10      /$E10      )^(1/3))-1)*100))</f>
        <v>11.126154784087383</v>
      </c>
    </row>
    <row r="11" spans="1:11" x14ac:dyDescent="0.25">
      <c r="A11" s="9" t="s">
        <v>17</v>
      </c>
      <c r="B11" s="24" t="s">
        <v>22</v>
      </c>
      <c r="C11" s="44">
        <v>1008785316</v>
      </c>
      <c r="D11" s="44">
        <v>1008785316</v>
      </c>
      <c r="E11" s="44">
        <v>995823083</v>
      </c>
      <c r="F11" s="44">
        <v>1168703490</v>
      </c>
      <c r="G11" s="45">
        <v>1253499752</v>
      </c>
      <c r="H11" s="46">
        <v>1320979880</v>
      </c>
      <c r="I11" s="25">
        <f t="shared" si="0"/>
        <v>17.360554294361542</v>
      </c>
      <c r="J11" s="26">
        <f t="shared" si="1"/>
        <v>9.8764631481652607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371649034</v>
      </c>
      <c r="D13" s="41">
        <v>371748734</v>
      </c>
      <c r="E13" s="41">
        <v>331763404</v>
      </c>
      <c r="F13" s="41">
        <v>404433267</v>
      </c>
      <c r="G13" s="42">
        <v>425309210</v>
      </c>
      <c r="H13" s="43">
        <v>447622191</v>
      </c>
      <c r="I13" s="22">
        <f t="shared" si="0"/>
        <v>21.904122674121098</v>
      </c>
      <c r="J13" s="23">
        <f t="shared" si="1"/>
        <v>10.499685875943898</v>
      </c>
    </row>
    <row r="14" spans="1:11" x14ac:dyDescent="0.25">
      <c r="A14" s="3" t="s">
        <v>17</v>
      </c>
      <c r="B14" s="21" t="s">
        <v>25</v>
      </c>
      <c r="C14" s="41">
        <v>17500000</v>
      </c>
      <c r="D14" s="41">
        <v>17500000</v>
      </c>
      <c r="E14" s="41">
        <v>0</v>
      </c>
      <c r="F14" s="41">
        <v>17500000</v>
      </c>
      <c r="G14" s="42">
        <v>17500000</v>
      </c>
      <c r="H14" s="43">
        <v>19250000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333258240</v>
      </c>
      <c r="D16" s="41">
        <v>333258240</v>
      </c>
      <c r="E16" s="41">
        <v>305853774</v>
      </c>
      <c r="F16" s="41">
        <v>396450000</v>
      </c>
      <c r="G16" s="42">
        <v>441328140</v>
      </c>
      <c r="H16" s="43">
        <v>491286485</v>
      </c>
      <c r="I16" s="22">
        <f t="shared" si="0"/>
        <v>29.620764463740112</v>
      </c>
      <c r="J16" s="23">
        <f t="shared" si="1"/>
        <v>17.11350831499816</v>
      </c>
    </row>
    <row r="17" spans="1:10" x14ac:dyDescent="0.25">
      <c r="A17" s="3" t="s">
        <v>17</v>
      </c>
      <c r="B17" s="21" t="s">
        <v>27</v>
      </c>
      <c r="C17" s="41">
        <v>293691063</v>
      </c>
      <c r="D17" s="41">
        <v>293591363</v>
      </c>
      <c r="E17" s="41">
        <v>137847821</v>
      </c>
      <c r="F17" s="41">
        <v>334020083</v>
      </c>
      <c r="G17" s="42">
        <v>397041977</v>
      </c>
      <c r="H17" s="43">
        <v>413624936</v>
      </c>
      <c r="I17" s="29">
        <f t="shared" si="0"/>
        <v>142.31074570268328</v>
      </c>
      <c r="J17" s="30">
        <f t="shared" si="1"/>
        <v>44.234427755022466</v>
      </c>
    </row>
    <row r="18" spans="1:10" x14ac:dyDescent="0.25">
      <c r="A18" s="3" t="s">
        <v>17</v>
      </c>
      <c r="B18" s="24" t="s">
        <v>28</v>
      </c>
      <c r="C18" s="44">
        <v>1016098337</v>
      </c>
      <c r="D18" s="44">
        <v>1016098337</v>
      </c>
      <c r="E18" s="44">
        <v>775464999</v>
      </c>
      <c r="F18" s="44">
        <v>1152403350</v>
      </c>
      <c r="G18" s="45">
        <v>1281179327</v>
      </c>
      <c r="H18" s="46">
        <v>1371783612</v>
      </c>
      <c r="I18" s="25">
        <f t="shared" si="0"/>
        <v>48.608041818274252</v>
      </c>
      <c r="J18" s="26">
        <f t="shared" si="1"/>
        <v>20.941254716248526</v>
      </c>
    </row>
    <row r="19" spans="1:10" ht="23.25" customHeight="1" x14ac:dyDescent="0.25">
      <c r="A19" s="31" t="s">
        <v>17</v>
      </c>
      <c r="B19" s="32" t="s">
        <v>29</v>
      </c>
      <c r="C19" s="50">
        <v>-7313021</v>
      </c>
      <c r="D19" s="50">
        <v>-7313021</v>
      </c>
      <c r="E19" s="50">
        <v>220358084</v>
      </c>
      <c r="F19" s="51">
        <v>16300140</v>
      </c>
      <c r="G19" s="52">
        <v>-27679575</v>
      </c>
      <c r="H19" s="53">
        <v>-50803732</v>
      </c>
      <c r="I19" s="33">
        <f t="shared" si="0"/>
        <v>-92.602885401744544</v>
      </c>
      <c r="J19" s="34">
        <f t="shared" si="1"/>
        <v>-161.3181263899464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1528327</v>
      </c>
      <c r="E22" s="41">
        <v>688942</v>
      </c>
      <c r="F22" s="41">
        <v>20000000</v>
      </c>
      <c r="G22" s="42">
        <v>20000000</v>
      </c>
      <c r="H22" s="43">
        <v>20000000</v>
      </c>
      <c r="I22" s="36">
        <f t="shared" si="0"/>
        <v>2803.0019943623702</v>
      </c>
      <c r="J22" s="23">
        <f t="shared" si="1"/>
        <v>207.33765839770163</v>
      </c>
    </row>
    <row r="23" spans="1:10" x14ac:dyDescent="0.25">
      <c r="A23" s="9" t="s">
        <v>17</v>
      </c>
      <c r="B23" s="21" t="s">
        <v>32</v>
      </c>
      <c r="C23" s="41">
        <v>22099900</v>
      </c>
      <c r="D23" s="41">
        <v>28302005</v>
      </c>
      <c r="E23" s="41">
        <v>15440715</v>
      </c>
      <c r="F23" s="41">
        <v>34132500</v>
      </c>
      <c r="G23" s="42">
        <v>20906000</v>
      </c>
      <c r="H23" s="43">
        <v>12138992</v>
      </c>
      <c r="I23" s="36">
        <f t="shared" si="0"/>
        <v>121.05517782045716</v>
      </c>
      <c r="J23" s="23">
        <f t="shared" si="1"/>
        <v>-7.7063674802574038</v>
      </c>
    </row>
    <row r="24" spans="1:10" x14ac:dyDescent="0.25">
      <c r="A24" s="9" t="s">
        <v>17</v>
      </c>
      <c r="B24" s="21" t="s">
        <v>33</v>
      </c>
      <c r="C24" s="41">
        <v>64274565</v>
      </c>
      <c r="D24" s="41">
        <v>69882650</v>
      </c>
      <c r="E24" s="41">
        <v>34920790</v>
      </c>
      <c r="F24" s="41">
        <v>106019098</v>
      </c>
      <c r="G24" s="42">
        <v>161092084</v>
      </c>
      <c r="H24" s="43">
        <v>117441454</v>
      </c>
      <c r="I24" s="36">
        <f t="shared" si="0"/>
        <v>203.59879601807407</v>
      </c>
      <c r="J24" s="23">
        <f t="shared" si="1"/>
        <v>49.82321762533919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86374465</v>
      </c>
      <c r="D26" s="44">
        <v>99712982</v>
      </c>
      <c r="E26" s="44">
        <v>51050447</v>
      </c>
      <c r="F26" s="44">
        <v>160151598</v>
      </c>
      <c r="G26" s="45">
        <v>201998084</v>
      </c>
      <c r="H26" s="46">
        <v>149580446</v>
      </c>
      <c r="I26" s="25">
        <f t="shared" si="0"/>
        <v>213.71243037303867</v>
      </c>
      <c r="J26" s="26">
        <f t="shared" si="1"/>
        <v>43.095208425585895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13242826</v>
      </c>
      <c r="D28" s="41">
        <v>14665103</v>
      </c>
      <c r="E28" s="41">
        <v>7669000</v>
      </c>
      <c r="F28" s="41">
        <v>46560000</v>
      </c>
      <c r="G28" s="42">
        <v>35178260</v>
      </c>
      <c r="H28" s="43">
        <v>23990986</v>
      </c>
      <c r="I28" s="36">
        <f t="shared" si="0"/>
        <v>507.11957230408132</v>
      </c>
      <c r="J28" s="23">
        <f t="shared" si="1"/>
        <v>46.252439826771138</v>
      </c>
    </row>
    <row r="29" spans="1:10" x14ac:dyDescent="0.25">
      <c r="A29" s="9" t="s">
        <v>17</v>
      </c>
      <c r="B29" s="21" t="s">
        <v>38</v>
      </c>
      <c r="C29" s="41">
        <v>4920000</v>
      </c>
      <c r="D29" s="41">
        <v>8295237</v>
      </c>
      <c r="E29" s="41">
        <v>5149702</v>
      </c>
      <c r="F29" s="41">
        <v>92119150</v>
      </c>
      <c r="G29" s="42">
        <v>38789600</v>
      </c>
      <c r="H29" s="43">
        <v>31938729</v>
      </c>
      <c r="I29" s="36">
        <f t="shared" si="0"/>
        <v>1688.8248679243966</v>
      </c>
      <c r="J29" s="23">
        <f t="shared" si="1"/>
        <v>83.729338069655455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51284913</v>
      </c>
      <c r="D31" s="41">
        <v>53738826</v>
      </c>
      <c r="E31" s="41">
        <v>27810917</v>
      </c>
      <c r="F31" s="41">
        <v>18112097</v>
      </c>
      <c r="G31" s="42">
        <v>20184224</v>
      </c>
      <c r="H31" s="43">
        <v>7571739</v>
      </c>
      <c r="I31" s="36">
        <f t="shared" si="0"/>
        <v>-34.874146724467948</v>
      </c>
      <c r="J31" s="23">
        <f t="shared" si="1"/>
        <v>-35.187300761776733</v>
      </c>
    </row>
    <row r="32" spans="1:10" x14ac:dyDescent="0.25">
      <c r="A32" s="9" t="s">
        <v>17</v>
      </c>
      <c r="B32" s="21" t="s">
        <v>34</v>
      </c>
      <c r="C32" s="41">
        <v>16926726</v>
      </c>
      <c r="D32" s="41">
        <v>23013816</v>
      </c>
      <c r="E32" s="41">
        <v>10420828</v>
      </c>
      <c r="F32" s="41">
        <v>49360351</v>
      </c>
      <c r="G32" s="42">
        <v>107846000</v>
      </c>
      <c r="H32" s="43">
        <v>86078992</v>
      </c>
      <c r="I32" s="36">
        <f t="shared" si="0"/>
        <v>373.67014406148911</v>
      </c>
      <c r="J32" s="23">
        <f t="shared" si="1"/>
        <v>102.14592067245198</v>
      </c>
    </row>
    <row r="33" spans="1:11" ht="13" thickBot="1" x14ac:dyDescent="0.3">
      <c r="A33" s="9" t="s">
        <v>17</v>
      </c>
      <c r="B33" s="37" t="s">
        <v>41</v>
      </c>
      <c r="C33" s="57">
        <v>86374465</v>
      </c>
      <c r="D33" s="57">
        <v>99712982</v>
      </c>
      <c r="E33" s="57">
        <v>51050447</v>
      </c>
      <c r="F33" s="57">
        <v>206151598</v>
      </c>
      <c r="G33" s="58">
        <v>201998084</v>
      </c>
      <c r="H33" s="59">
        <v>149580446</v>
      </c>
      <c r="I33" s="38">
        <f t="shared" si="0"/>
        <v>303.8193788978968</v>
      </c>
      <c r="J33" s="39">
        <f t="shared" si="1"/>
        <v>43.095208425585895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99931909</v>
      </c>
      <c r="D10" s="41">
        <v>97273671</v>
      </c>
      <c r="E10" s="41">
        <v>90885944</v>
      </c>
      <c r="F10" s="41">
        <v>101432973</v>
      </c>
      <c r="G10" s="42">
        <v>104579664</v>
      </c>
      <c r="H10" s="43">
        <v>108800839</v>
      </c>
      <c r="I10" s="22">
        <f t="shared" ref="I10:I33" si="0">IF(($E10      =0),0,((($F10      /$E10      )-1)*100))</f>
        <v>11.604686638893247</v>
      </c>
      <c r="J10" s="23">
        <f t="shared" ref="J10:J33" si="1">IF(($E10      =0),0,(((($H10      /$E10      )^(1/3))-1)*100))</f>
        <v>6.180599724853475</v>
      </c>
    </row>
    <row r="11" spans="1:11" x14ac:dyDescent="0.25">
      <c r="A11" s="9" t="s">
        <v>17</v>
      </c>
      <c r="B11" s="24" t="s">
        <v>22</v>
      </c>
      <c r="C11" s="44">
        <v>99931909</v>
      </c>
      <c r="D11" s="44">
        <v>97273671</v>
      </c>
      <c r="E11" s="44">
        <v>90885944</v>
      </c>
      <c r="F11" s="44">
        <v>101432973</v>
      </c>
      <c r="G11" s="45">
        <v>104579664</v>
      </c>
      <c r="H11" s="46">
        <v>108800839</v>
      </c>
      <c r="I11" s="25">
        <f t="shared" si="0"/>
        <v>11.604686638893247</v>
      </c>
      <c r="J11" s="26">
        <f t="shared" si="1"/>
        <v>6.180599724853475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66377201</v>
      </c>
      <c r="D13" s="41">
        <v>65405082</v>
      </c>
      <c r="E13" s="41">
        <v>63568921</v>
      </c>
      <c r="F13" s="41">
        <v>70199358</v>
      </c>
      <c r="G13" s="42">
        <v>73797530</v>
      </c>
      <c r="H13" s="43">
        <v>77016594</v>
      </c>
      <c r="I13" s="22">
        <f t="shared" si="0"/>
        <v>10.430312321959967</v>
      </c>
      <c r="J13" s="23">
        <f t="shared" si="1"/>
        <v>6.6055518906536825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33505042</v>
      </c>
      <c r="D17" s="41">
        <v>31854790</v>
      </c>
      <c r="E17" s="41">
        <v>25409902</v>
      </c>
      <c r="F17" s="41">
        <v>31220285</v>
      </c>
      <c r="G17" s="42">
        <v>30759273</v>
      </c>
      <c r="H17" s="43">
        <v>31757755</v>
      </c>
      <c r="I17" s="29">
        <f t="shared" si="0"/>
        <v>22.866609245482337</v>
      </c>
      <c r="J17" s="30">
        <f t="shared" si="1"/>
        <v>7.7165085297078884</v>
      </c>
    </row>
    <row r="18" spans="1:10" x14ac:dyDescent="0.25">
      <c r="A18" s="3" t="s">
        <v>17</v>
      </c>
      <c r="B18" s="24" t="s">
        <v>28</v>
      </c>
      <c r="C18" s="44">
        <v>99882243</v>
      </c>
      <c r="D18" s="44">
        <v>97259872</v>
      </c>
      <c r="E18" s="44">
        <v>88978823</v>
      </c>
      <c r="F18" s="44">
        <v>101419643</v>
      </c>
      <c r="G18" s="45">
        <v>104556803</v>
      </c>
      <c r="H18" s="46">
        <v>108774349</v>
      </c>
      <c r="I18" s="25">
        <f t="shared" si="0"/>
        <v>13.981776315472283</v>
      </c>
      <c r="J18" s="26">
        <f t="shared" si="1"/>
        <v>6.9251690052299031</v>
      </c>
    </row>
    <row r="19" spans="1:10" ht="23.25" customHeight="1" x14ac:dyDescent="0.25">
      <c r="A19" s="31" t="s">
        <v>17</v>
      </c>
      <c r="B19" s="32" t="s">
        <v>29</v>
      </c>
      <c r="C19" s="50">
        <v>49666</v>
      </c>
      <c r="D19" s="50">
        <v>13799</v>
      </c>
      <c r="E19" s="50">
        <v>1907121</v>
      </c>
      <c r="F19" s="51">
        <v>13330</v>
      </c>
      <c r="G19" s="52">
        <v>22861</v>
      </c>
      <c r="H19" s="53">
        <v>26490</v>
      </c>
      <c r="I19" s="33">
        <f t="shared" si="0"/>
        <v>-99.301040678593537</v>
      </c>
      <c r="J19" s="34">
        <f t="shared" si="1"/>
        <v>-75.961839164223036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2000000</v>
      </c>
      <c r="D22" s="41">
        <v>1401239</v>
      </c>
      <c r="E22" s="41">
        <v>827313</v>
      </c>
      <c r="F22" s="41">
        <v>750000</v>
      </c>
      <c r="G22" s="42">
        <v>0</v>
      </c>
      <c r="H22" s="43">
        <v>0</v>
      </c>
      <c r="I22" s="36">
        <f t="shared" si="0"/>
        <v>-9.3450725420729519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650782</v>
      </c>
      <c r="D23" s="41">
        <v>481847</v>
      </c>
      <c r="E23" s="41">
        <v>574481</v>
      </c>
      <c r="F23" s="41">
        <v>741000</v>
      </c>
      <c r="G23" s="42">
        <v>471783</v>
      </c>
      <c r="H23" s="43">
        <v>67000</v>
      </c>
      <c r="I23" s="36">
        <f t="shared" si="0"/>
        <v>28.985989092763731</v>
      </c>
      <c r="J23" s="23">
        <f t="shared" si="1"/>
        <v>-51.142297093016879</v>
      </c>
    </row>
    <row r="24" spans="1:10" x14ac:dyDescent="0.25">
      <c r="A24" s="9" t="s">
        <v>17</v>
      </c>
      <c r="B24" s="21" t="s">
        <v>33</v>
      </c>
      <c r="C24" s="41">
        <v>645435</v>
      </c>
      <c r="D24" s="41">
        <v>675435</v>
      </c>
      <c r="E24" s="41">
        <v>116404</v>
      </c>
      <c r="F24" s="41">
        <v>367230</v>
      </c>
      <c r="G24" s="42">
        <v>161236</v>
      </c>
      <c r="H24" s="43">
        <v>168693</v>
      </c>
      <c r="I24" s="36">
        <f t="shared" si="0"/>
        <v>215.47884952407134</v>
      </c>
      <c r="J24" s="23">
        <f t="shared" si="1"/>
        <v>13.16437238360464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3296217</v>
      </c>
      <c r="D26" s="44">
        <v>2558521</v>
      </c>
      <c r="E26" s="44">
        <v>1518198</v>
      </c>
      <c r="F26" s="44">
        <v>1858230</v>
      </c>
      <c r="G26" s="45">
        <v>633019</v>
      </c>
      <c r="H26" s="46">
        <v>235693</v>
      </c>
      <c r="I26" s="25">
        <f t="shared" si="0"/>
        <v>22.397078641916266</v>
      </c>
      <c r="J26" s="26">
        <f t="shared" si="1"/>
        <v>-46.254832204474091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3296217</v>
      </c>
      <c r="D32" s="41">
        <v>2558521</v>
      </c>
      <c r="E32" s="41">
        <v>1518198</v>
      </c>
      <c r="F32" s="41">
        <v>1858230</v>
      </c>
      <c r="G32" s="42">
        <v>633019</v>
      </c>
      <c r="H32" s="43">
        <v>235693</v>
      </c>
      <c r="I32" s="36">
        <f t="shared" si="0"/>
        <v>22.397078641916266</v>
      </c>
      <c r="J32" s="23">
        <f t="shared" si="1"/>
        <v>-46.254832204474091</v>
      </c>
    </row>
    <row r="33" spans="1:11" ht="13" thickBot="1" x14ac:dyDescent="0.3">
      <c r="A33" s="9" t="s">
        <v>17</v>
      </c>
      <c r="B33" s="37" t="s">
        <v>41</v>
      </c>
      <c r="C33" s="57">
        <v>3296217</v>
      </c>
      <c r="D33" s="57">
        <v>2558521</v>
      </c>
      <c r="E33" s="57">
        <v>1518198</v>
      </c>
      <c r="F33" s="57">
        <v>1858230</v>
      </c>
      <c r="G33" s="58">
        <v>633019</v>
      </c>
      <c r="H33" s="59">
        <v>235693</v>
      </c>
      <c r="I33" s="38">
        <f t="shared" si="0"/>
        <v>22.397078641916266</v>
      </c>
      <c r="J33" s="39">
        <f t="shared" si="1"/>
        <v>-46.254832204474091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687319713</v>
      </c>
      <c r="D8" s="41">
        <v>687319713</v>
      </c>
      <c r="E8" s="41">
        <v>712817277</v>
      </c>
      <c r="F8" s="41">
        <v>717919588</v>
      </c>
      <c r="G8" s="42">
        <v>766250160</v>
      </c>
      <c r="H8" s="43">
        <v>809856457</v>
      </c>
      <c r="I8" s="22">
        <f>IF(($E8       =0),0,((($F8       /$E8       )-1)*100))</f>
        <v>0.71579508025869654</v>
      </c>
      <c r="J8" s="23">
        <f>IF(($E8       =0),0,(((($H8       /$E8       )^(1/3))-1)*100))</f>
        <v>4.3461934405053748</v>
      </c>
    </row>
    <row r="9" spans="1:11" x14ac:dyDescent="0.25">
      <c r="A9" s="3" t="s">
        <v>17</v>
      </c>
      <c r="B9" s="21" t="s">
        <v>20</v>
      </c>
      <c r="C9" s="41">
        <v>1611045774</v>
      </c>
      <c r="D9" s="41">
        <v>1611045774</v>
      </c>
      <c r="E9" s="41">
        <v>1464241664</v>
      </c>
      <c r="F9" s="41">
        <v>1761511531</v>
      </c>
      <c r="G9" s="42">
        <v>1893914840</v>
      </c>
      <c r="H9" s="43">
        <v>2043763185</v>
      </c>
      <c r="I9" s="22">
        <f>IF(($E9       =0),0,((($F9       /$E9       )-1)*100))</f>
        <v>20.301967517296383</v>
      </c>
      <c r="J9" s="23">
        <f>IF(($E9       =0),0,(((($H9       /$E9       )^(1/3))-1)*100))</f>
        <v>11.756451571363492</v>
      </c>
    </row>
    <row r="10" spans="1:11" x14ac:dyDescent="0.25">
      <c r="A10" s="3" t="s">
        <v>17</v>
      </c>
      <c r="B10" s="21" t="s">
        <v>21</v>
      </c>
      <c r="C10" s="41">
        <v>659912780</v>
      </c>
      <c r="D10" s="41">
        <v>672671934</v>
      </c>
      <c r="E10" s="41">
        <v>716024123</v>
      </c>
      <c r="F10" s="41">
        <v>754756730</v>
      </c>
      <c r="G10" s="42">
        <v>798236395</v>
      </c>
      <c r="H10" s="43">
        <v>844663289</v>
      </c>
      <c r="I10" s="22">
        <f t="shared" ref="I10:I33" si="0">IF(($E10      =0),0,((($F10      /$E10      )-1)*100))</f>
        <v>5.4093997333103827</v>
      </c>
      <c r="J10" s="23">
        <f t="shared" ref="J10:J33" si="1">IF(($E10      =0),0,(((($H10      /$E10      )^(1/3))-1)*100))</f>
        <v>5.6619581941721897</v>
      </c>
    </row>
    <row r="11" spans="1:11" x14ac:dyDescent="0.25">
      <c r="A11" s="9" t="s">
        <v>17</v>
      </c>
      <c r="B11" s="24" t="s">
        <v>22</v>
      </c>
      <c r="C11" s="44">
        <v>2958278267</v>
      </c>
      <c r="D11" s="44">
        <v>2971037421</v>
      </c>
      <c r="E11" s="44">
        <v>2893083064</v>
      </c>
      <c r="F11" s="44">
        <v>3234187849</v>
      </c>
      <c r="G11" s="45">
        <v>3458401395</v>
      </c>
      <c r="H11" s="46">
        <v>3698282931</v>
      </c>
      <c r="I11" s="25">
        <f t="shared" si="0"/>
        <v>11.790355736567948</v>
      </c>
      <c r="J11" s="26">
        <f t="shared" si="1"/>
        <v>8.5291521010201876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950862583</v>
      </c>
      <c r="D13" s="41">
        <v>952667226</v>
      </c>
      <c r="E13" s="41">
        <v>845480044</v>
      </c>
      <c r="F13" s="41">
        <v>1004531884</v>
      </c>
      <c r="G13" s="42">
        <v>1070358310</v>
      </c>
      <c r="H13" s="43">
        <v>1127014643</v>
      </c>
      <c r="I13" s="22">
        <f t="shared" si="0"/>
        <v>18.812015863499187</v>
      </c>
      <c r="J13" s="23">
        <f t="shared" si="1"/>
        <v>10.054735019460059</v>
      </c>
    </row>
    <row r="14" spans="1:11" x14ac:dyDescent="0.25">
      <c r="A14" s="3" t="s">
        <v>17</v>
      </c>
      <c r="B14" s="21" t="s">
        <v>25</v>
      </c>
      <c r="C14" s="41">
        <v>355246241</v>
      </c>
      <c r="D14" s="41">
        <v>475246241</v>
      </c>
      <c r="E14" s="41">
        <v>475246240</v>
      </c>
      <c r="F14" s="41">
        <v>437148681</v>
      </c>
      <c r="G14" s="42">
        <v>470068583</v>
      </c>
      <c r="H14" s="43">
        <v>493169052</v>
      </c>
      <c r="I14" s="22">
        <f t="shared" si="0"/>
        <v>-8.0163830438721657</v>
      </c>
      <c r="J14" s="23">
        <f t="shared" si="1"/>
        <v>1.2416097676524629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897300000</v>
      </c>
      <c r="D16" s="41">
        <v>910118000</v>
      </c>
      <c r="E16" s="41">
        <v>901044949</v>
      </c>
      <c r="F16" s="41">
        <v>1000000000</v>
      </c>
      <c r="G16" s="42">
        <v>1089000000</v>
      </c>
      <c r="H16" s="43">
        <v>1197900000</v>
      </c>
      <c r="I16" s="22">
        <f t="shared" si="0"/>
        <v>10.982254671070791</v>
      </c>
      <c r="J16" s="23">
        <f t="shared" si="1"/>
        <v>9.9574609262454992</v>
      </c>
    </row>
    <row r="17" spans="1:10" x14ac:dyDescent="0.25">
      <c r="A17" s="3" t="s">
        <v>17</v>
      </c>
      <c r="B17" s="21" t="s">
        <v>27</v>
      </c>
      <c r="C17" s="41">
        <v>725095906</v>
      </c>
      <c r="D17" s="41">
        <v>858433524</v>
      </c>
      <c r="E17" s="41">
        <v>733817421</v>
      </c>
      <c r="F17" s="41">
        <v>770825586</v>
      </c>
      <c r="G17" s="42">
        <v>785149233</v>
      </c>
      <c r="H17" s="43">
        <v>828955102</v>
      </c>
      <c r="I17" s="29">
        <f t="shared" si="0"/>
        <v>5.0432388140319251</v>
      </c>
      <c r="J17" s="30">
        <f t="shared" si="1"/>
        <v>4.1472156509621438</v>
      </c>
    </row>
    <row r="18" spans="1:10" x14ac:dyDescent="0.25">
      <c r="A18" s="3" t="s">
        <v>17</v>
      </c>
      <c r="B18" s="24" t="s">
        <v>28</v>
      </c>
      <c r="C18" s="44">
        <v>2928504730</v>
      </c>
      <c r="D18" s="44">
        <v>3196464991</v>
      </c>
      <c r="E18" s="44">
        <v>2955588654</v>
      </c>
      <c r="F18" s="44">
        <v>3212506151</v>
      </c>
      <c r="G18" s="45">
        <v>3414576126</v>
      </c>
      <c r="H18" s="46">
        <v>3647038797</v>
      </c>
      <c r="I18" s="25">
        <f t="shared" si="0"/>
        <v>8.6925999209090286</v>
      </c>
      <c r="J18" s="26">
        <f t="shared" si="1"/>
        <v>7.2586016968929856</v>
      </c>
    </row>
    <row r="19" spans="1:10" ht="23.25" customHeight="1" x14ac:dyDescent="0.25">
      <c r="A19" s="31" t="s">
        <v>17</v>
      </c>
      <c r="B19" s="32" t="s">
        <v>29</v>
      </c>
      <c r="C19" s="50">
        <v>29773537</v>
      </c>
      <c r="D19" s="50">
        <v>-225427570</v>
      </c>
      <c r="E19" s="50">
        <v>-62505590</v>
      </c>
      <c r="F19" s="51">
        <v>21681698</v>
      </c>
      <c r="G19" s="52">
        <v>43825269</v>
      </c>
      <c r="H19" s="53">
        <v>51244134</v>
      </c>
      <c r="I19" s="33">
        <f t="shared" si="0"/>
        <v>-134.68761433977346</v>
      </c>
      <c r="J19" s="34">
        <f t="shared" si="1"/>
        <v>-193.59265480051775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41500000</v>
      </c>
      <c r="D23" s="41">
        <v>51420732</v>
      </c>
      <c r="E23" s="41">
        <v>31331802</v>
      </c>
      <c r="F23" s="41">
        <v>32404348</v>
      </c>
      <c r="G23" s="42">
        <v>36386954</v>
      </c>
      <c r="H23" s="43">
        <v>40869563</v>
      </c>
      <c r="I23" s="36">
        <f t="shared" si="0"/>
        <v>3.4231864480696039</v>
      </c>
      <c r="J23" s="23">
        <f t="shared" si="1"/>
        <v>9.2626023883654263</v>
      </c>
    </row>
    <row r="24" spans="1:10" x14ac:dyDescent="0.25">
      <c r="A24" s="9" t="s">
        <v>17</v>
      </c>
      <c r="B24" s="21" t="s">
        <v>33</v>
      </c>
      <c r="C24" s="41">
        <v>572229000</v>
      </c>
      <c r="D24" s="41">
        <v>570096847</v>
      </c>
      <c r="E24" s="41">
        <v>499880557</v>
      </c>
      <c r="F24" s="41">
        <v>594926935</v>
      </c>
      <c r="G24" s="42">
        <v>576157566</v>
      </c>
      <c r="H24" s="43">
        <v>497502269</v>
      </c>
      <c r="I24" s="36">
        <f t="shared" si="0"/>
        <v>19.013817734863416</v>
      </c>
      <c r="J24" s="23">
        <f t="shared" si="1"/>
        <v>-0.15884259447043192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613729000</v>
      </c>
      <c r="D26" s="44">
        <v>621517579</v>
      </c>
      <c r="E26" s="44">
        <v>531212359</v>
      </c>
      <c r="F26" s="44">
        <v>627331283</v>
      </c>
      <c r="G26" s="45">
        <v>612544520</v>
      </c>
      <c r="H26" s="46">
        <v>538371832</v>
      </c>
      <c r="I26" s="25">
        <f t="shared" si="0"/>
        <v>18.094255973438301</v>
      </c>
      <c r="J26" s="26">
        <f t="shared" si="1"/>
        <v>0.4472503555898566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517500000</v>
      </c>
      <c r="D28" s="41">
        <v>515409733</v>
      </c>
      <c r="E28" s="41">
        <v>444716282</v>
      </c>
      <c r="F28" s="41">
        <v>499565217</v>
      </c>
      <c r="G28" s="42">
        <v>504347826</v>
      </c>
      <c r="H28" s="43">
        <v>427826087</v>
      </c>
      <c r="I28" s="36">
        <f t="shared" si="0"/>
        <v>12.333466801199776</v>
      </c>
      <c r="J28" s="23">
        <f t="shared" si="1"/>
        <v>-1.2823645980803988</v>
      </c>
    </row>
    <row r="29" spans="1:10" x14ac:dyDescent="0.25">
      <c r="A29" s="9" t="s">
        <v>17</v>
      </c>
      <c r="B29" s="21" t="s">
        <v>38</v>
      </c>
      <c r="C29" s="41">
        <v>6000000</v>
      </c>
      <c r="D29" s="41">
        <v>6000000</v>
      </c>
      <c r="E29" s="41">
        <v>6383183</v>
      </c>
      <c r="F29" s="41">
        <v>30000000</v>
      </c>
      <c r="G29" s="42">
        <v>19130435</v>
      </c>
      <c r="H29" s="43">
        <v>16202608</v>
      </c>
      <c r="I29" s="36">
        <f t="shared" si="0"/>
        <v>369.98495891469821</v>
      </c>
      <c r="J29" s="23">
        <f t="shared" si="1"/>
        <v>36.410942578957226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42669947</v>
      </c>
      <c r="D31" s="41">
        <v>40646458</v>
      </c>
      <c r="E31" s="41">
        <v>36743657</v>
      </c>
      <c r="F31" s="41">
        <v>10869566</v>
      </c>
      <c r="G31" s="42">
        <v>39382090</v>
      </c>
      <c r="H31" s="43">
        <v>40434782</v>
      </c>
      <c r="I31" s="36">
        <f t="shared" si="0"/>
        <v>-70.41784381995511</v>
      </c>
      <c r="J31" s="23">
        <f t="shared" si="1"/>
        <v>3.2422773775190761</v>
      </c>
    </row>
    <row r="32" spans="1:10" x14ac:dyDescent="0.25">
      <c r="A32" s="9" t="s">
        <v>17</v>
      </c>
      <c r="B32" s="21" t="s">
        <v>34</v>
      </c>
      <c r="C32" s="41">
        <v>47559053</v>
      </c>
      <c r="D32" s="41">
        <v>59461388</v>
      </c>
      <c r="E32" s="41">
        <v>43369237</v>
      </c>
      <c r="F32" s="41">
        <v>86896500</v>
      </c>
      <c r="G32" s="42">
        <v>49684169</v>
      </c>
      <c r="H32" s="43">
        <v>53908355</v>
      </c>
      <c r="I32" s="36">
        <f t="shared" si="0"/>
        <v>100.36437348436635</v>
      </c>
      <c r="J32" s="23">
        <f t="shared" si="1"/>
        <v>7.5205389608342665</v>
      </c>
    </row>
    <row r="33" spans="1:11" ht="13" thickBot="1" x14ac:dyDescent="0.3">
      <c r="A33" s="9" t="s">
        <v>17</v>
      </c>
      <c r="B33" s="37" t="s">
        <v>41</v>
      </c>
      <c r="C33" s="57">
        <v>613729000</v>
      </c>
      <c r="D33" s="57">
        <v>621517579</v>
      </c>
      <c r="E33" s="57">
        <v>531212359</v>
      </c>
      <c r="F33" s="57">
        <v>627331283</v>
      </c>
      <c r="G33" s="58">
        <v>612544520</v>
      </c>
      <c r="H33" s="59">
        <v>538371832</v>
      </c>
      <c r="I33" s="38">
        <f t="shared" si="0"/>
        <v>18.094255973438301</v>
      </c>
      <c r="J33" s="39">
        <f t="shared" si="1"/>
        <v>0.4472503555898566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40559922</v>
      </c>
      <c r="D8" s="41">
        <v>44719691</v>
      </c>
      <c r="E8" s="41">
        <v>16919593</v>
      </c>
      <c r="F8" s="41">
        <v>47400951</v>
      </c>
      <c r="G8" s="42">
        <v>50245008</v>
      </c>
      <c r="H8" s="43">
        <v>50245008</v>
      </c>
      <c r="I8" s="22">
        <f>IF(($E8       =0),0,((($F8       /$E8       )-1)*100))</f>
        <v>180.15420347286133</v>
      </c>
      <c r="J8" s="23">
        <f>IF(($E8       =0),0,(((($H8       /$E8       )^(1/3))-1)*100))</f>
        <v>43.736699817740664</v>
      </c>
    </row>
    <row r="9" spans="1:11" x14ac:dyDescent="0.25">
      <c r="A9" s="3" t="s">
        <v>17</v>
      </c>
      <c r="B9" s="21" t="s">
        <v>20</v>
      </c>
      <c r="C9" s="41">
        <v>85344641</v>
      </c>
      <c r="D9" s="41">
        <v>103333583</v>
      </c>
      <c r="E9" s="41">
        <v>66153780</v>
      </c>
      <c r="F9" s="41">
        <v>109503598</v>
      </c>
      <c r="G9" s="42">
        <v>116043815</v>
      </c>
      <c r="H9" s="43">
        <v>116043815</v>
      </c>
      <c r="I9" s="22">
        <f>IF(($E9       =0),0,((($F9       /$E9       )-1)*100))</f>
        <v>65.528860180022974</v>
      </c>
      <c r="J9" s="23">
        <f>IF(($E9       =0),0,(((($H9       /$E9       )^(1/3))-1)*100))</f>
        <v>20.602352068919672</v>
      </c>
    </row>
    <row r="10" spans="1:11" x14ac:dyDescent="0.25">
      <c r="A10" s="3" t="s">
        <v>17</v>
      </c>
      <c r="B10" s="21" t="s">
        <v>21</v>
      </c>
      <c r="C10" s="41">
        <v>188842228</v>
      </c>
      <c r="D10" s="41">
        <v>202392788</v>
      </c>
      <c r="E10" s="41">
        <v>125613530</v>
      </c>
      <c r="F10" s="41">
        <v>209274174</v>
      </c>
      <c r="G10" s="42">
        <v>217058155</v>
      </c>
      <c r="H10" s="43">
        <v>222940156</v>
      </c>
      <c r="I10" s="22">
        <f t="shared" ref="I10:I33" si="0">IF(($E10      =0),0,((($F10      /$E10      )-1)*100))</f>
        <v>66.60161847215025</v>
      </c>
      <c r="J10" s="23">
        <f t="shared" ref="J10:J33" si="1">IF(($E10      =0),0,(((($H10      /$E10      )^(1/3))-1)*100))</f>
        <v>21.073926418009336</v>
      </c>
    </row>
    <row r="11" spans="1:11" x14ac:dyDescent="0.25">
      <c r="A11" s="9" t="s">
        <v>17</v>
      </c>
      <c r="B11" s="24" t="s">
        <v>22</v>
      </c>
      <c r="C11" s="44">
        <v>314746791</v>
      </c>
      <c r="D11" s="44">
        <v>350446062</v>
      </c>
      <c r="E11" s="44">
        <v>208686903</v>
      </c>
      <c r="F11" s="44">
        <v>366178723</v>
      </c>
      <c r="G11" s="45">
        <v>383346978</v>
      </c>
      <c r="H11" s="46">
        <v>389228979</v>
      </c>
      <c r="I11" s="25">
        <f t="shared" si="0"/>
        <v>75.467994270823979</v>
      </c>
      <c r="J11" s="26">
        <f t="shared" si="1"/>
        <v>23.093935703063508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78049749</v>
      </c>
      <c r="D13" s="41">
        <v>76780274</v>
      </c>
      <c r="E13" s="41">
        <v>86338781</v>
      </c>
      <c r="F13" s="41">
        <v>72438757</v>
      </c>
      <c r="G13" s="42">
        <v>69166936</v>
      </c>
      <c r="H13" s="43">
        <v>70424946</v>
      </c>
      <c r="I13" s="22">
        <f t="shared" si="0"/>
        <v>-16.099398021382772</v>
      </c>
      <c r="J13" s="23">
        <f t="shared" si="1"/>
        <v>-6.5655851689957583</v>
      </c>
    </row>
    <row r="14" spans="1:11" x14ac:dyDescent="0.25">
      <c r="A14" s="3" t="s">
        <v>17</v>
      </c>
      <c r="B14" s="21" t="s">
        <v>25</v>
      </c>
      <c r="C14" s="41">
        <v>26326043</v>
      </c>
      <c r="D14" s="41">
        <v>39762704</v>
      </c>
      <c r="E14" s="41">
        <v>0</v>
      </c>
      <c r="F14" s="41">
        <v>0</v>
      </c>
      <c r="G14" s="42">
        <v>39899089</v>
      </c>
      <c r="H14" s="43">
        <v>39899090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41162664</v>
      </c>
      <c r="D16" s="41">
        <v>61200000</v>
      </c>
      <c r="E16" s="41">
        <v>39084739</v>
      </c>
      <c r="F16" s="41">
        <v>65000000</v>
      </c>
      <c r="G16" s="42">
        <v>69000000</v>
      </c>
      <c r="H16" s="43">
        <v>69000000</v>
      </c>
      <c r="I16" s="22">
        <f t="shared" si="0"/>
        <v>66.305319321692281</v>
      </c>
      <c r="J16" s="23">
        <f t="shared" si="1"/>
        <v>20.859453144581618</v>
      </c>
    </row>
    <row r="17" spans="1:10" x14ac:dyDescent="0.25">
      <c r="A17" s="3" t="s">
        <v>17</v>
      </c>
      <c r="B17" s="21" t="s">
        <v>27</v>
      </c>
      <c r="C17" s="41">
        <v>113409860</v>
      </c>
      <c r="D17" s="41">
        <v>114005648</v>
      </c>
      <c r="E17" s="41">
        <v>91380369</v>
      </c>
      <c r="F17" s="41">
        <v>127821903</v>
      </c>
      <c r="G17" s="42">
        <v>133100102</v>
      </c>
      <c r="H17" s="43">
        <v>135030114</v>
      </c>
      <c r="I17" s="29">
        <f t="shared" si="0"/>
        <v>39.878952557085867</v>
      </c>
      <c r="J17" s="30">
        <f t="shared" si="1"/>
        <v>13.900573018088224</v>
      </c>
    </row>
    <row r="18" spans="1:10" x14ac:dyDescent="0.25">
      <c r="A18" s="3" t="s">
        <v>17</v>
      </c>
      <c r="B18" s="24" t="s">
        <v>28</v>
      </c>
      <c r="C18" s="44">
        <v>258948316</v>
      </c>
      <c r="D18" s="44">
        <v>291748626</v>
      </c>
      <c r="E18" s="44">
        <v>216803889</v>
      </c>
      <c r="F18" s="44">
        <v>265260660</v>
      </c>
      <c r="G18" s="45">
        <v>311166127</v>
      </c>
      <c r="H18" s="46">
        <v>314354150</v>
      </c>
      <c r="I18" s="25">
        <f t="shared" si="0"/>
        <v>22.350508205136489</v>
      </c>
      <c r="J18" s="26">
        <f t="shared" si="1"/>
        <v>13.183740729164196</v>
      </c>
    </row>
    <row r="19" spans="1:10" ht="23.25" customHeight="1" x14ac:dyDescent="0.25">
      <c r="A19" s="31" t="s">
        <v>17</v>
      </c>
      <c r="B19" s="32" t="s">
        <v>29</v>
      </c>
      <c r="C19" s="50">
        <v>55798475</v>
      </c>
      <c r="D19" s="50">
        <v>58697436</v>
      </c>
      <c r="E19" s="50">
        <v>-8116986</v>
      </c>
      <c r="F19" s="51">
        <v>100918063</v>
      </c>
      <c r="G19" s="52">
        <v>72180851</v>
      </c>
      <c r="H19" s="53">
        <v>74874829</v>
      </c>
      <c r="I19" s="33">
        <f t="shared" si="0"/>
        <v>-1343.2947771500408</v>
      </c>
      <c r="J19" s="34">
        <f t="shared" si="1"/>
        <v>-309.72346072142437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8505003</v>
      </c>
      <c r="D23" s="41">
        <v>18252231</v>
      </c>
      <c r="E23" s="41">
        <v>9657112</v>
      </c>
      <c r="F23" s="41">
        <v>5924158</v>
      </c>
      <c r="G23" s="42">
        <v>5988061</v>
      </c>
      <c r="H23" s="43">
        <v>5998068</v>
      </c>
      <c r="I23" s="36">
        <f t="shared" si="0"/>
        <v>-38.654972625356322</v>
      </c>
      <c r="J23" s="23">
        <f t="shared" si="1"/>
        <v>-14.679241905466188</v>
      </c>
    </row>
    <row r="24" spans="1:10" x14ac:dyDescent="0.25">
      <c r="A24" s="9" t="s">
        <v>17</v>
      </c>
      <c r="B24" s="21" t="s">
        <v>33</v>
      </c>
      <c r="C24" s="41">
        <v>22097000</v>
      </c>
      <c r="D24" s="41">
        <v>22097010</v>
      </c>
      <c r="E24" s="41">
        <v>16597932</v>
      </c>
      <c r="F24" s="41">
        <v>46463001</v>
      </c>
      <c r="G24" s="42">
        <v>49124002</v>
      </c>
      <c r="H24" s="43">
        <v>46088002</v>
      </c>
      <c r="I24" s="36">
        <f t="shared" si="0"/>
        <v>179.93246990046714</v>
      </c>
      <c r="J24" s="23">
        <f t="shared" si="1"/>
        <v>40.55446077375295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30602003</v>
      </c>
      <c r="D26" s="44">
        <v>40349241</v>
      </c>
      <c r="E26" s="44">
        <v>26255044</v>
      </c>
      <c r="F26" s="44">
        <v>52387159</v>
      </c>
      <c r="G26" s="45">
        <v>55112063</v>
      </c>
      <c r="H26" s="46">
        <v>52086070</v>
      </c>
      <c r="I26" s="25">
        <f t="shared" si="0"/>
        <v>99.531789015474502</v>
      </c>
      <c r="J26" s="26">
        <f t="shared" si="1"/>
        <v>25.652060073926908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18852178</v>
      </c>
      <c r="D28" s="41">
        <v>13828044</v>
      </c>
      <c r="E28" s="41">
        <v>12273838</v>
      </c>
      <c r="F28" s="41">
        <v>8400002</v>
      </c>
      <c r="G28" s="42">
        <v>9050003</v>
      </c>
      <c r="H28" s="43">
        <v>7050007</v>
      </c>
      <c r="I28" s="36">
        <f t="shared" si="0"/>
        <v>-31.561733175881901</v>
      </c>
      <c r="J28" s="23">
        <f t="shared" si="1"/>
        <v>-16.874094887979073</v>
      </c>
    </row>
    <row r="29" spans="1:10" x14ac:dyDescent="0.25">
      <c r="A29" s="9" t="s">
        <v>17</v>
      </c>
      <c r="B29" s="21" t="s">
        <v>38</v>
      </c>
      <c r="C29" s="41">
        <v>5502860</v>
      </c>
      <c r="D29" s="41">
        <v>150002</v>
      </c>
      <c r="E29" s="41">
        <v>1644211</v>
      </c>
      <c r="F29" s="41">
        <v>20659000</v>
      </c>
      <c r="G29" s="42">
        <v>20650000</v>
      </c>
      <c r="H29" s="43">
        <v>20650000</v>
      </c>
      <c r="I29" s="36">
        <f t="shared" si="0"/>
        <v>1156.4689081875745</v>
      </c>
      <c r="J29" s="23">
        <f t="shared" si="1"/>
        <v>132.445335477637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3091964</v>
      </c>
      <c r="D31" s="41">
        <v>15068966</v>
      </c>
      <c r="E31" s="41">
        <v>8648392</v>
      </c>
      <c r="F31" s="41">
        <v>17963001</v>
      </c>
      <c r="G31" s="42">
        <v>19623998</v>
      </c>
      <c r="H31" s="43">
        <v>20587998</v>
      </c>
      <c r="I31" s="36">
        <f t="shared" si="0"/>
        <v>107.70336265978693</v>
      </c>
      <c r="J31" s="23">
        <f t="shared" si="1"/>
        <v>33.524076732298404</v>
      </c>
    </row>
    <row r="32" spans="1:10" x14ac:dyDescent="0.25">
      <c r="A32" s="9" t="s">
        <v>17</v>
      </c>
      <c r="B32" s="21" t="s">
        <v>34</v>
      </c>
      <c r="C32" s="41">
        <v>3155001</v>
      </c>
      <c r="D32" s="41">
        <v>11302229</v>
      </c>
      <c r="E32" s="41">
        <v>3688603</v>
      </c>
      <c r="F32" s="41">
        <v>5365156</v>
      </c>
      <c r="G32" s="42">
        <v>5788062</v>
      </c>
      <c r="H32" s="43">
        <v>3798065</v>
      </c>
      <c r="I32" s="36">
        <f t="shared" si="0"/>
        <v>45.452248452869547</v>
      </c>
      <c r="J32" s="23">
        <f t="shared" si="1"/>
        <v>0.97956432620818212</v>
      </c>
    </row>
    <row r="33" spans="1:11" ht="13" thickBot="1" x14ac:dyDescent="0.3">
      <c r="A33" s="9" t="s">
        <v>17</v>
      </c>
      <c r="B33" s="37" t="s">
        <v>41</v>
      </c>
      <c r="C33" s="57">
        <v>30602003</v>
      </c>
      <c r="D33" s="57">
        <v>40349241</v>
      </c>
      <c r="E33" s="57">
        <v>26255044</v>
      </c>
      <c r="F33" s="57">
        <v>52387159</v>
      </c>
      <c r="G33" s="58">
        <v>55112063</v>
      </c>
      <c r="H33" s="59">
        <v>52086070</v>
      </c>
      <c r="I33" s="38">
        <f t="shared" si="0"/>
        <v>99.531789015474502</v>
      </c>
      <c r="J33" s="39">
        <f t="shared" si="1"/>
        <v>25.652060073926908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14607875</v>
      </c>
      <c r="D8" s="41">
        <v>14607875</v>
      </c>
      <c r="E8" s="41">
        <v>13578650</v>
      </c>
      <c r="F8" s="41">
        <v>15250626</v>
      </c>
      <c r="G8" s="42">
        <v>15952157</v>
      </c>
      <c r="H8" s="43">
        <v>16654054</v>
      </c>
      <c r="I8" s="22">
        <f>IF(($E8       =0),0,((($F8       /$E8       )-1)*100))</f>
        <v>12.313271201481735</v>
      </c>
      <c r="J8" s="23">
        <f>IF(($E8       =0),0,(((($H8       /$E8       )^(1/3))-1)*100))</f>
        <v>7.0420599263597339</v>
      </c>
    </row>
    <row r="9" spans="1:11" x14ac:dyDescent="0.25">
      <c r="A9" s="3" t="s">
        <v>17</v>
      </c>
      <c r="B9" s="21" t="s">
        <v>20</v>
      </c>
      <c r="C9" s="41">
        <v>40708613</v>
      </c>
      <c r="D9" s="41">
        <v>40241121</v>
      </c>
      <c r="E9" s="41">
        <v>37856807</v>
      </c>
      <c r="F9" s="41">
        <v>42146476</v>
      </c>
      <c r="G9" s="42">
        <v>44085221</v>
      </c>
      <c r="H9" s="43">
        <v>46024969</v>
      </c>
      <c r="I9" s="22">
        <f>IF(($E9       =0),0,((($F9       /$E9       )-1)*100))</f>
        <v>11.331301659963033</v>
      </c>
      <c r="J9" s="23">
        <f>IF(($E9       =0),0,(((($H9       /$E9       )^(1/3))-1)*100))</f>
        <v>6.7291804435824387</v>
      </c>
    </row>
    <row r="10" spans="1:11" x14ac:dyDescent="0.25">
      <c r="A10" s="3" t="s">
        <v>17</v>
      </c>
      <c r="B10" s="21" t="s">
        <v>21</v>
      </c>
      <c r="C10" s="41">
        <v>106138933</v>
      </c>
      <c r="D10" s="41">
        <v>107208852</v>
      </c>
      <c r="E10" s="41">
        <v>96879505</v>
      </c>
      <c r="F10" s="41">
        <v>113092254</v>
      </c>
      <c r="G10" s="42">
        <v>108564857</v>
      </c>
      <c r="H10" s="43">
        <v>113384322</v>
      </c>
      <c r="I10" s="22">
        <f t="shared" ref="I10:I33" si="0">IF(($E10      =0),0,((($F10      /$E10      )-1)*100))</f>
        <v>16.734962673477739</v>
      </c>
      <c r="J10" s="23">
        <f t="shared" ref="J10:J33" si="1">IF(($E10      =0),0,(((($H10      /$E10      )^(1/3))-1)*100))</f>
        <v>5.3837621883120912</v>
      </c>
    </row>
    <row r="11" spans="1:11" x14ac:dyDescent="0.25">
      <c r="A11" s="9" t="s">
        <v>17</v>
      </c>
      <c r="B11" s="24" t="s">
        <v>22</v>
      </c>
      <c r="C11" s="44">
        <v>161455421</v>
      </c>
      <c r="D11" s="44">
        <v>162057848</v>
      </c>
      <c r="E11" s="44">
        <v>148314962</v>
      </c>
      <c r="F11" s="44">
        <v>170489356</v>
      </c>
      <c r="G11" s="45">
        <v>168602235</v>
      </c>
      <c r="H11" s="46">
        <v>176063345</v>
      </c>
      <c r="I11" s="25">
        <f t="shared" si="0"/>
        <v>14.950881354775248</v>
      </c>
      <c r="J11" s="26">
        <f t="shared" si="1"/>
        <v>5.8834283370410079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54351668</v>
      </c>
      <c r="D13" s="41">
        <v>54963997</v>
      </c>
      <c r="E13" s="41">
        <v>49394308</v>
      </c>
      <c r="F13" s="41">
        <v>59996921</v>
      </c>
      <c r="G13" s="42">
        <v>61585757</v>
      </c>
      <c r="H13" s="43">
        <v>64273546</v>
      </c>
      <c r="I13" s="22">
        <f t="shared" si="0"/>
        <v>21.465252635991995</v>
      </c>
      <c r="J13" s="23">
        <f t="shared" si="1"/>
        <v>9.1738062257304076</v>
      </c>
    </row>
    <row r="14" spans="1:11" x14ac:dyDescent="0.25">
      <c r="A14" s="3" t="s">
        <v>17</v>
      </c>
      <c r="B14" s="21" t="s">
        <v>25</v>
      </c>
      <c r="C14" s="41">
        <v>17055574</v>
      </c>
      <c r="D14" s="41">
        <v>31864684</v>
      </c>
      <c r="E14" s="41">
        <v>31864689</v>
      </c>
      <c r="F14" s="41">
        <v>31883069</v>
      </c>
      <c r="G14" s="42">
        <v>33349694</v>
      </c>
      <c r="H14" s="43">
        <v>34817080</v>
      </c>
      <c r="I14" s="22">
        <f t="shared" si="0"/>
        <v>5.7681404014320314E-2</v>
      </c>
      <c r="J14" s="23">
        <f t="shared" si="1"/>
        <v>2.9977064028038791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25000000</v>
      </c>
      <c r="D16" s="41">
        <v>22740000</v>
      </c>
      <c r="E16" s="41">
        <v>14287916</v>
      </c>
      <c r="F16" s="41">
        <v>25000000</v>
      </c>
      <c r="G16" s="42">
        <v>26150000</v>
      </c>
      <c r="H16" s="43">
        <v>27300600</v>
      </c>
      <c r="I16" s="22">
        <f t="shared" si="0"/>
        <v>74.973033156129972</v>
      </c>
      <c r="J16" s="23">
        <f t="shared" si="1"/>
        <v>24.089328530912635</v>
      </c>
    </row>
    <row r="17" spans="1:10" x14ac:dyDescent="0.25">
      <c r="A17" s="3" t="s">
        <v>17</v>
      </c>
      <c r="B17" s="21" t="s">
        <v>27</v>
      </c>
      <c r="C17" s="41">
        <v>68500824</v>
      </c>
      <c r="D17" s="41">
        <v>76913694</v>
      </c>
      <c r="E17" s="41">
        <v>64316934</v>
      </c>
      <c r="F17" s="41">
        <v>80158609</v>
      </c>
      <c r="G17" s="42">
        <v>76740523</v>
      </c>
      <c r="H17" s="43">
        <v>80108409</v>
      </c>
      <c r="I17" s="29">
        <f t="shared" si="0"/>
        <v>24.630643929637564</v>
      </c>
      <c r="J17" s="30">
        <f t="shared" si="1"/>
        <v>7.5930596219452084</v>
      </c>
    </row>
    <row r="18" spans="1:10" x14ac:dyDescent="0.25">
      <c r="A18" s="3" t="s">
        <v>17</v>
      </c>
      <c r="B18" s="24" t="s">
        <v>28</v>
      </c>
      <c r="C18" s="44">
        <v>164908066</v>
      </c>
      <c r="D18" s="44">
        <v>186482375</v>
      </c>
      <c r="E18" s="44">
        <v>159863847</v>
      </c>
      <c r="F18" s="44">
        <v>197038599</v>
      </c>
      <c r="G18" s="45">
        <v>197825974</v>
      </c>
      <c r="H18" s="46">
        <v>206499635</v>
      </c>
      <c r="I18" s="25">
        <f t="shared" si="0"/>
        <v>23.254008143567329</v>
      </c>
      <c r="J18" s="26">
        <f t="shared" si="1"/>
        <v>8.9071374047608121</v>
      </c>
    </row>
    <row r="19" spans="1:10" ht="23.25" customHeight="1" x14ac:dyDescent="0.25">
      <c r="A19" s="31" t="s">
        <v>17</v>
      </c>
      <c r="B19" s="32" t="s">
        <v>29</v>
      </c>
      <c r="C19" s="50">
        <v>-3452645</v>
      </c>
      <c r="D19" s="50">
        <v>-24424527</v>
      </c>
      <c r="E19" s="50">
        <v>-11548885</v>
      </c>
      <c r="F19" s="51">
        <v>-26549243</v>
      </c>
      <c r="G19" s="52">
        <v>-29223739</v>
      </c>
      <c r="H19" s="53">
        <v>-30436290</v>
      </c>
      <c r="I19" s="33">
        <f t="shared" si="0"/>
        <v>129.88576819320653</v>
      </c>
      <c r="J19" s="34">
        <f t="shared" si="1"/>
        <v>38.128687622816756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388200</v>
      </c>
      <c r="E23" s="41">
        <v>366821</v>
      </c>
      <c r="F23" s="41">
        <v>3760000</v>
      </c>
      <c r="G23" s="42">
        <v>3932960</v>
      </c>
      <c r="H23" s="43">
        <v>4106015</v>
      </c>
      <c r="I23" s="36">
        <f t="shared" si="0"/>
        <v>925.02310391171716</v>
      </c>
      <c r="J23" s="23">
        <f t="shared" si="1"/>
        <v>123.69457255106448</v>
      </c>
    </row>
    <row r="24" spans="1:10" x14ac:dyDescent="0.25">
      <c r="A24" s="9" t="s">
        <v>17</v>
      </c>
      <c r="B24" s="21" t="s">
        <v>33</v>
      </c>
      <c r="C24" s="41">
        <v>42258000</v>
      </c>
      <c r="D24" s="41">
        <v>80092809</v>
      </c>
      <c r="E24" s="41">
        <v>48091873</v>
      </c>
      <c r="F24" s="41">
        <v>32601000</v>
      </c>
      <c r="G24" s="42">
        <v>33295845</v>
      </c>
      <c r="H24" s="43">
        <v>35474092</v>
      </c>
      <c r="I24" s="36">
        <f t="shared" si="0"/>
        <v>-32.210999559114697</v>
      </c>
      <c r="J24" s="23">
        <f t="shared" si="1"/>
        <v>-9.6461771581942912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42258000</v>
      </c>
      <c r="D26" s="44">
        <v>80481009</v>
      </c>
      <c r="E26" s="44">
        <v>48458694</v>
      </c>
      <c r="F26" s="44">
        <v>36361000</v>
      </c>
      <c r="G26" s="45">
        <v>37228805</v>
      </c>
      <c r="H26" s="46">
        <v>39580107</v>
      </c>
      <c r="I26" s="25">
        <f t="shared" si="0"/>
        <v>-24.96496087987844</v>
      </c>
      <c r="J26" s="26">
        <f t="shared" si="1"/>
        <v>-6.5236485296853548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42258000</v>
      </c>
      <c r="D28" s="41">
        <v>82092809</v>
      </c>
      <c r="E28" s="41">
        <v>48091873</v>
      </c>
      <c r="F28" s="41">
        <v>32601000</v>
      </c>
      <c r="G28" s="42">
        <v>32401845</v>
      </c>
      <c r="H28" s="43">
        <v>34540092</v>
      </c>
      <c r="I28" s="36">
        <f t="shared" si="0"/>
        <v>-32.210999559114697</v>
      </c>
      <c r="J28" s="23">
        <f t="shared" si="1"/>
        <v>-10.446217734080665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500000</v>
      </c>
      <c r="G29" s="42">
        <v>1417000</v>
      </c>
      <c r="H29" s="43">
        <v>1480013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388200</v>
      </c>
      <c r="E32" s="41">
        <v>366821</v>
      </c>
      <c r="F32" s="41">
        <v>3260000</v>
      </c>
      <c r="G32" s="42">
        <v>3409960</v>
      </c>
      <c r="H32" s="43">
        <v>3560002</v>
      </c>
      <c r="I32" s="36">
        <f t="shared" si="0"/>
        <v>788.71684009366959</v>
      </c>
      <c r="J32" s="23">
        <f t="shared" si="1"/>
        <v>113.30384487552001</v>
      </c>
    </row>
    <row r="33" spans="1:11" ht="13" thickBot="1" x14ac:dyDescent="0.3">
      <c r="A33" s="9" t="s">
        <v>17</v>
      </c>
      <c r="B33" s="37" t="s">
        <v>41</v>
      </c>
      <c r="C33" s="57">
        <v>42258000</v>
      </c>
      <c r="D33" s="57">
        <v>82481009</v>
      </c>
      <c r="E33" s="57">
        <v>48458694</v>
      </c>
      <c r="F33" s="57">
        <v>36361000</v>
      </c>
      <c r="G33" s="58">
        <v>37228805</v>
      </c>
      <c r="H33" s="59">
        <v>39580107</v>
      </c>
      <c r="I33" s="38">
        <f t="shared" si="0"/>
        <v>-24.96496087987844</v>
      </c>
      <c r="J33" s="39">
        <f t="shared" si="1"/>
        <v>-6.5236485296853548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49923964</v>
      </c>
      <c r="D8" s="41">
        <v>49923964</v>
      </c>
      <c r="E8" s="41">
        <v>40853585</v>
      </c>
      <c r="F8" s="41">
        <v>52070694</v>
      </c>
      <c r="G8" s="42">
        <v>54465946</v>
      </c>
      <c r="H8" s="43">
        <v>56862449</v>
      </c>
      <c r="I8" s="22">
        <f>IF(($E8       =0),0,((($F8       /$E8       )-1)*100))</f>
        <v>27.456853541739367</v>
      </c>
      <c r="J8" s="23">
        <f>IF(($E8       =0),0,(((($H8       /$E8       )^(1/3))-1)*100))</f>
        <v>11.651645790735209</v>
      </c>
    </row>
    <row r="9" spans="1:11" x14ac:dyDescent="0.25">
      <c r="A9" s="3" t="s">
        <v>17</v>
      </c>
      <c r="B9" s="21" t="s">
        <v>20</v>
      </c>
      <c r="C9" s="41">
        <v>263339648</v>
      </c>
      <c r="D9" s="41">
        <v>263339648</v>
      </c>
      <c r="E9" s="41">
        <v>225030342</v>
      </c>
      <c r="F9" s="41">
        <v>299237897</v>
      </c>
      <c r="G9" s="42">
        <v>299962356</v>
      </c>
      <c r="H9" s="43">
        <v>313160698</v>
      </c>
      <c r="I9" s="22">
        <f>IF(($E9       =0),0,((($F9       /$E9       )-1)*100))</f>
        <v>32.976688539183741</v>
      </c>
      <c r="J9" s="23">
        <f>IF(($E9       =0),0,(((($H9       /$E9       )^(1/3))-1)*100))</f>
        <v>11.645714493379078</v>
      </c>
    </row>
    <row r="10" spans="1:11" x14ac:dyDescent="0.25">
      <c r="A10" s="3" t="s">
        <v>17</v>
      </c>
      <c r="B10" s="21" t="s">
        <v>21</v>
      </c>
      <c r="C10" s="41">
        <v>224712521</v>
      </c>
      <c r="D10" s="41">
        <v>224712521</v>
      </c>
      <c r="E10" s="41">
        <v>212812686</v>
      </c>
      <c r="F10" s="41">
        <v>240588999</v>
      </c>
      <c r="G10" s="42">
        <v>242479921</v>
      </c>
      <c r="H10" s="43">
        <v>252982060</v>
      </c>
      <c r="I10" s="22">
        <f t="shared" ref="I10:I33" si="0">IF(($E10      =0),0,((($F10      /$E10      )-1)*100))</f>
        <v>13.052000574815349</v>
      </c>
      <c r="J10" s="23">
        <f t="shared" ref="J10:J33" si="1">IF(($E10      =0),0,(((($H10      /$E10      )^(1/3))-1)*100))</f>
        <v>5.932869644053973</v>
      </c>
    </row>
    <row r="11" spans="1:11" x14ac:dyDescent="0.25">
      <c r="A11" s="9" t="s">
        <v>17</v>
      </c>
      <c r="B11" s="24" t="s">
        <v>22</v>
      </c>
      <c r="C11" s="44">
        <v>537976133</v>
      </c>
      <c r="D11" s="44">
        <v>537976133</v>
      </c>
      <c r="E11" s="44">
        <v>478696613</v>
      </c>
      <c r="F11" s="44">
        <v>591897590</v>
      </c>
      <c r="G11" s="45">
        <v>596908223</v>
      </c>
      <c r="H11" s="46">
        <v>623005207</v>
      </c>
      <c r="I11" s="25">
        <f t="shared" si="0"/>
        <v>23.647749728281454</v>
      </c>
      <c r="J11" s="26">
        <f t="shared" si="1"/>
        <v>9.1801719455532282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139811789</v>
      </c>
      <c r="D13" s="41">
        <v>139811789</v>
      </c>
      <c r="E13" s="41">
        <v>126007062</v>
      </c>
      <c r="F13" s="41">
        <v>148056444</v>
      </c>
      <c r="G13" s="42">
        <v>150562476</v>
      </c>
      <c r="H13" s="43">
        <v>157157822</v>
      </c>
      <c r="I13" s="22">
        <f t="shared" si="0"/>
        <v>17.498528772934961</v>
      </c>
      <c r="J13" s="23">
        <f t="shared" si="1"/>
        <v>7.6416563589195796</v>
      </c>
    </row>
    <row r="14" spans="1:11" x14ac:dyDescent="0.25">
      <c r="A14" s="3" t="s">
        <v>17</v>
      </c>
      <c r="B14" s="21" t="s">
        <v>25</v>
      </c>
      <c r="C14" s="41">
        <v>64262863</v>
      </c>
      <c r="D14" s="41">
        <v>64262863</v>
      </c>
      <c r="E14" s="41">
        <v>0</v>
      </c>
      <c r="F14" s="41">
        <v>28520097</v>
      </c>
      <c r="G14" s="42">
        <v>28520097</v>
      </c>
      <c r="H14" s="43">
        <v>28520097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89190485</v>
      </c>
      <c r="D16" s="41">
        <v>89190485</v>
      </c>
      <c r="E16" s="41">
        <v>14238182</v>
      </c>
      <c r="F16" s="41">
        <v>93025676</v>
      </c>
      <c r="G16" s="42">
        <v>97304857</v>
      </c>
      <c r="H16" s="43">
        <v>101586271</v>
      </c>
      <c r="I16" s="22">
        <f t="shared" si="0"/>
        <v>553.35360933017989</v>
      </c>
      <c r="J16" s="23">
        <f t="shared" si="1"/>
        <v>92.513043314508508</v>
      </c>
    </row>
    <row r="17" spans="1:10" x14ac:dyDescent="0.25">
      <c r="A17" s="3" t="s">
        <v>17</v>
      </c>
      <c r="B17" s="21" t="s">
        <v>27</v>
      </c>
      <c r="C17" s="41">
        <v>272172937</v>
      </c>
      <c r="D17" s="41">
        <v>272172937</v>
      </c>
      <c r="E17" s="41">
        <v>133098171</v>
      </c>
      <c r="F17" s="41">
        <v>202810479</v>
      </c>
      <c r="G17" s="42">
        <v>200348994</v>
      </c>
      <c r="H17" s="43">
        <v>200858715</v>
      </c>
      <c r="I17" s="29">
        <f t="shared" si="0"/>
        <v>52.376608541074532</v>
      </c>
      <c r="J17" s="30">
        <f t="shared" si="1"/>
        <v>14.702494838283254</v>
      </c>
    </row>
    <row r="18" spans="1:10" x14ac:dyDescent="0.25">
      <c r="A18" s="3" t="s">
        <v>17</v>
      </c>
      <c r="B18" s="24" t="s">
        <v>28</v>
      </c>
      <c r="C18" s="44">
        <v>565438074</v>
      </c>
      <c r="D18" s="44">
        <v>565438074</v>
      </c>
      <c r="E18" s="44">
        <v>273343415</v>
      </c>
      <c r="F18" s="44">
        <v>472412696</v>
      </c>
      <c r="G18" s="45">
        <v>476736424</v>
      </c>
      <c r="H18" s="46">
        <v>488122905</v>
      </c>
      <c r="I18" s="25">
        <f t="shared" si="0"/>
        <v>72.827538574507102</v>
      </c>
      <c r="J18" s="26">
        <f t="shared" si="1"/>
        <v>21.32217581679916</v>
      </c>
    </row>
    <row r="19" spans="1:10" ht="23.25" customHeight="1" x14ac:dyDescent="0.25">
      <c r="A19" s="31" t="s">
        <v>17</v>
      </c>
      <c r="B19" s="32" t="s">
        <v>29</v>
      </c>
      <c r="C19" s="50">
        <v>-27461941</v>
      </c>
      <c r="D19" s="50">
        <v>-27461941</v>
      </c>
      <c r="E19" s="50">
        <v>205353198</v>
      </c>
      <c r="F19" s="51">
        <v>119484894</v>
      </c>
      <c r="G19" s="52">
        <v>120171799</v>
      </c>
      <c r="H19" s="53">
        <v>134882302</v>
      </c>
      <c r="I19" s="33">
        <f t="shared" si="0"/>
        <v>-41.814933897450189</v>
      </c>
      <c r="J19" s="34">
        <f t="shared" si="1"/>
        <v>-13.073705627264731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14510000</v>
      </c>
      <c r="D23" s="41">
        <v>14510000</v>
      </c>
      <c r="E23" s="41">
        <v>2659771</v>
      </c>
      <c r="F23" s="41">
        <v>15800000</v>
      </c>
      <c r="G23" s="42">
        <v>1400012</v>
      </c>
      <c r="H23" s="43">
        <v>12</v>
      </c>
      <c r="I23" s="36">
        <f t="shared" si="0"/>
        <v>494.03610310812473</v>
      </c>
      <c r="J23" s="23">
        <f t="shared" si="1"/>
        <v>-98.347610855513807</v>
      </c>
    </row>
    <row r="24" spans="1:10" x14ac:dyDescent="0.25">
      <c r="A24" s="9" t="s">
        <v>17</v>
      </c>
      <c r="B24" s="21" t="s">
        <v>33</v>
      </c>
      <c r="C24" s="41">
        <v>75501001</v>
      </c>
      <c r="D24" s="41">
        <v>75501001</v>
      </c>
      <c r="E24" s="41">
        <v>44464396</v>
      </c>
      <c r="F24" s="41">
        <v>90925212</v>
      </c>
      <c r="G24" s="42">
        <v>0</v>
      </c>
      <c r="H24" s="43">
        <v>0</v>
      </c>
      <c r="I24" s="36">
        <f t="shared" si="0"/>
        <v>104.48992942578145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90011001</v>
      </c>
      <c r="D26" s="44">
        <v>90011001</v>
      </c>
      <c r="E26" s="44">
        <v>47124167</v>
      </c>
      <c r="F26" s="44">
        <v>106725212</v>
      </c>
      <c r="G26" s="45">
        <v>1400012</v>
      </c>
      <c r="H26" s="46">
        <v>12</v>
      </c>
      <c r="I26" s="25">
        <f t="shared" si="0"/>
        <v>126.47660169780828</v>
      </c>
      <c r="J26" s="26">
        <f t="shared" si="1"/>
        <v>-99.366160666050547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941418</v>
      </c>
      <c r="F28" s="41">
        <v>20512915</v>
      </c>
      <c r="G28" s="42">
        <v>0</v>
      </c>
      <c r="H28" s="43">
        <v>0</v>
      </c>
      <c r="I28" s="36">
        <f t="shared" si="0"/>
        <v>2078.9380487732333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10526000</v>
      </c>
      <c r="D29" s="41">
        <v>10526000</v>
      </c>
      <c r="E29" s="41">
        <v>3652847</v>
      </c>
      <c r="F29" s="41">
        <v>15000000</v>
      </c>
      <c r="G29" s="42">
        <v>0</v>
      </c>
      <c r="H29" s="43">
        <v>0</v>
      </c>
      <c r="I29" s="36">
        <f t="shared" si="0"/>
        <v>310.63860599691145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14078363</v>
      </c>
      <c r="D31" s="41">
        <v>14078363</v>
      </c>
      <c r="E31" s="41">
        <v>2297336</v>
      </c>
      <c r="F31" s="41">
        <v>20000000</v>
      </c>
      <c r="G31" s="42">
        <v>0</v>
      </c>
      <c r="H31" s="43">
        <v>0</v>
      </c>
      <c r="I31" s="36">
        <f t="shared" si="0"/>
        <v>770.5735686899958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65406638</v>
      </c>
      <c r="D32" s="41">
        <v>65406638</v>
      </c>
      <c r="E32" s="41">
        <v>40232566</v>
      </c>
      <c r="F32" s="41">
        <v>51212297</v>
      </c>
      <c r="G32" s="42">
        <v>1400012</v>
      </c>
      <c r="H32" s="43">
        <v>12</v>
      </c>
      <c r="I32" s="36">
        <f t="shared" si="0"/>
        <v>27.290655535120489</v>
      </c>
      <c r="J32" s="23">
        <f t="shared" si="1"/>
        <v>-99.331859438247136</v>
      </c>
    </row>
    <row r="33" spans="1:11" ht="13" thickBot="1" x14ac:dyDescent="0.3">
      <c r="A33" s="9" t="s">
        <v>17</v>
      </c>
      <c r="B33" s="37" t="s">
        <v>41</v>
      </c>
      <c r="C33" s="57">
        <v>90011001</v>
      </c>
      <c r="D33" s="57">
        <v>90011001</v>
      </c>
      <c r="E33" s="57">
        <v>47124167</v>
      </c>
      <c r="F33" s="57">
        <v>106725212</v>
      </c>
      <c r="G33" s="58">
        <v>1400012</v>
      </c>
      <c r="H33" s="59">
        <v>12</v>
      </c>
      <c r="I33" s="38">
        <f t="shared" si="0"/>
        <v>126.47660169780828</v>
      </c>
      <c r="J33" s="39">
        <f t="shared" si="1"/>
        <v>-99.366160666050547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160590200</v>
      </c>
      <c r="D10" s="41">
        <v>160690944</v>
      </c>
      <c r="E10" s="41">
        <v>160395744</v>
      </c>
      <c r="F10" s="41">
        <v>163629000</v>
      </c>
      <c r="G10" s="42">
        <v>169495000</v>
      </c>
      <c r="H10" s="43">
        <v>177023900</v>
      </c>
      <c r="I10" s="22">
        <f t="shared" ref="I10:I33" si="0">IF(($E10      =0),0,((($F10      /$E10      )-1)*100))</f>
        <v>2.0157991224505345</v>
      </c>
      <c r="J10" s="23">
        <f t="shared" ref="J10:J33" si="1">IF(($E10      =0),0,(((($H10      /$E10      )^(1/3))-1)*100))</f>
        <v>3.3426723959145699</v>
      </c>
    </row>
    <row r="11" spans="1:11" x14ac:dyDescent="0.25">
      <c r="A11" s="9" t="s">
        <v>17</v>
      </c>
      <c r="B11" s="24" t="s">
        <v>22</v>
      </c>
      <c r="C11" s="44">
        <v>160590200</v>
      </c>
      <c r="D11" s="44">
        <v>160690944</v>
      </c>
      <c r="E11" s="44">
        <v>160395744</v>
      </c>
      <c r="F11" s="44">
        <v>163629000</v>
      </c>
      <c r="G11" s="45">
        <v>169495000</v>
      </c>
      <c r="H11" s="46">
        <v>177023900</v>
      </c>
      <c r="I11" s="25">
        <f t="shared" si="0"/>
        <v>2.0157991224505345</v>
      </c>
      <c r="J11" s="26">
        <f t="shared" si="1"/>
        <v>3.3426723959145699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98525500</v>
      </c>
      <c r="D13" s="41">
        <v>89803708</v>
      </c>
      <c r="E13" s="41">
        <v>69873788</v>
      </c>
      <c r="F13" s="41">
        <v>98870040</v>
      </c>
      <c r="G13" s="42">
        <v>102913330</v>
      </c>
      <c r="H13" s="43">
        <v>106652950</v>
      </c>
      <c r="I13" s="22">
        <f t="shared" si="0"/>
        <v>41.49803929336133</v>
      </c>
      <c r="J13" s="23">
        <f t="shared" si="1"/>
        <v>15.138224526588505</v>
      </c>
    </row>
    <row r="14" spans="1:11" x14ac:dyDescent="0.25">
      <c r="A14" s="3" t="s">
        <v>17</v>
      </c>
      <c r="B14" s="21" t="s">
        <v>25</v>
      </c>
      <c r="C14" s="41">
        <v>20000</v>
      </c>
      <c r="D14" s="41">
        <v>20000</v>
      </c>
      <c r="E14" s="41">
        <v>0</v>
      </c>
      <c r="F14" s="41">
        <v>20000</v>
      </c>
      <c r="G14" s="42">
        <v>20000</v>
      </c>
      <c r="H14" s="43">
        <v>20000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80248309</v>
      </c>
      <c r="D17" s="41">
        <v>94662657</v>
      </c>
      <c r="E17" s="41">
        <v>63188098</v>
      </c>
      <c r="F17" s="41">
        <v>84498390</v>
      </c>
      <c r="G17" s="42">
        <v>73260384</v>
      </c>
      <c r="H17" s="43">
        <v>72708398</v>
      </c>
      <c r="I17" s="29">
        <f t="shared" si="0"/>
        <v>33.725167673190604</v>
      </c>
      <c r="J17" s="30">
        <f t="shared" si="1"/>
        <v>4.7891773513303759</v>
      </c>
    </row>
    <row r="18" spans="1:10" x14ac:dyDescent="0.25">
      <c r="A18" s="3" t="s">
        <v>17</v>
      </c>
      <c r="B18" s="24" t="s">
        <v>28</v>
      </c>
      <c r="C18" s="44">
        <v>178793809</v>
      </c>
      <c r="D18" s="44">
        <v>184486365</v>
      </c>
      <c r="E18" s="44">
        <v>133061886</v>
      </c>
      <c r="F18" s="44">
        <v>183388430</v>
      </c>
      <c r="G18" s="45">
        <v>176193714</v>
      </c>
      <c r="H18" s="46">
        <v>179381348</v>
      </c>
      <c r="I18" s="25">
        <f t="shared" si="0"/>
        <v>37.821907920349183</v>
      </c>
      <c r="J18" s="26">
        <f t="shared" si="1"/>
        <v>10.46919845012857</v>
      </c>
    </row>
    <row r="19" spans="1:10" ht="23.25" customHeight="1" x14ac:dyDescent="0.25">
      <c r="A19" s="31" t="s">
        <v>17</v>
      </c>
      <c r="B19" s="32" t="s">
        <v>29</v>
      </c>
      <c r="C19" s="50">
        <v>-18203609</v>
      </c>
      <c r="D19" s="50">
        <v>-23795421</v>
      </c>
      <c r="E19" s="50">
        <v>27333858</v>
      </c>
      <c r="F19" s="51">
        <v>-19759430</v>
      </c>
      <c r="G19" s="52">
        <v>-6698714</v>
      </c>
      <c r="H19" s="53">
        <v>-2357448</v>
      </c>
      <c r="I19" s="33">
        <f t="shared" si="0"/>
        <v>-172.28920996077466</v>
      </c>
      <c r="J19" s="34">
        <f t="shared" si="1"/>
        <v>-144.18217206696593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10674400</v>
      </c>
      <c r="D23" s="41">
        <v>4699400</v>
      </c>
      <c r="E23" s="41">
        <v>-8362619</v>
      </c>
      <c r="F23" s="41">
        <v>4564800</v>
      </c>
      <c r="G23" s="42">
        <v>2590000</v>
      </c>
      <c r="H23" s="43">
        <v>3350000</v>
      </c>
      <c r="I23" s="36">
        <f t="shared" si="0"/>
        <v>-154.58577031908305</v>
      </c>
      <c r="J23" s="23">
        <f t="shared" si="1"/>
        <v>-173.71697385240071</v>
      </c>
    </row>
    <row r="24" spans="1:10" x14ac:dyDescent="0.25">
      <c r="A24" s="9" t="s">
        <v>17</v>
      </c>
      <c r="B24" s="21" t="s">
        <v>33</v>
      </c>
      <c r="C24" s="41">
        <v>43000</v>
      </c>
      <c r="D24" s="41">
        <v>43000</v>
      </c>
      <c r="E24" s="41">
        <v>-74838</v>
      </c>
      <c r="F24" s="41">
        <v>0</v>
      </c>
      <c r="G24" s="42">
        <v>0</v>
      </c>
      <c r="H24" s="43">
        <v>0</v>
      </c>
      <c r="I24" s="36">
        <f t="shared" si="0"/>
        <v>-100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10717400</v>
      </c>
      <c r="D26" s="44">
        <v>4742400</v>
      </c>
      <c r="E26" s="44">
        <v>-8437457</v>
      </c>
      <c r="F26" s="44">
        <v>4564800</v>
      </c>
      <c r="G26" s="45">
        <v>2590000</v>
      </c>
      <c r="H26" s="46">
        <v>3350000</v>
      </c>
      <c r="I26" s="25">
        <f t="shared" si="0"/>
        <v>-154.10160905116317</v>
      </c>
      <c r="J26" s="26">
        <f t="shared" si="1"/>
        <v>-173.49837628669528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10717400</v>
      </c>
      <c r="D32" s="41">
        <v>4742400</v>
      </c>
      <c r="E32" s="41">
        <v>-8437457</v>
      </c>
      <c r="F32" s="41">
        <v>4564800</v>
      </c>
      <c r="G32" s="42">
        <v>2590000</v>
      </c>
      <c r="H32" s="43">
        <v>3350000</v>
      </c>
      <c r="I32" s="36">
        <f t="shared" si="0"/>
        <v>-154.10160905116317</v>
      </c>
      <c r="J32" s="23">
        <f t="shared" si="1"/>
        <v>-173.49837628669528</v>
      </c>
    </row>
    <row r="33" spans="1:11" ht="13" thickBot="1" x14ac:dyDescent="0.3">
      <c r="A33" s="9" t="s">
        <v>17</v>
      </c>
      <c r="B33" s="37" t="s">
        <v>41</v>
      </c>
      <c r="C33" s="57">
        <v>10717400</v>
      </c>
      <c r="D33" s="57">
        <v>4742400</v>
      </c>
      <c r="E33" s="57">
        <v>-8437457</v>
      </c>
      <c r="F33" s="57">
        <v>4564800</v>
      </c>
      <c r="G33" s="58">
        <v>2590000</v>
      </c>
      <c r="H33" s="59">
        <v>3350000</v>
      </c>
      <c r="I33" s="38">
        <f t="shared" si="0"/>
        <v>-154.10160905116317</v>
      </c>
      <c r="J33" s="39">
        <f t="shared" si="1"/>
        <v>-173.49837628669528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22119746</v>
      </c>
      <c r="D8" s="41">
        <v>22119746</v>
      </c>
      <c r="E8" s="41">
        <v>36704596</v>
      </c>
      <c r="F8" s="41">
        <v>23091265</v>
      </c>
      <c r="G8" s="42">
        <v>24130374</v>
      </c>
      <c r="H8" s="43">
        <v>24733631</v>
      </c>
      <c r="I8" s="22">
        <f>IF(($E8       =0),0,((($F8       /$E8       )-1)*100))</f>
        <v>-37.088900256523736</v>
      </c>
      <c r="J8" s="23">
        <f>IF(($E8       =0),0,(((($H8       /$E8       )^(1/3))-1)*100))</f>
        <v>-12.329030399252172</v>
      </c>
    </row>
    <row r="9" spans="1:11" x14ac:dyDescent="0.25">
      <c r="A9" s="3" t="s">
        <v>17</v>
      </c>
      <c r="B9" s="21" t="s">
        <v>20</v>
      </c>
      <c r="C9" s="41">
        <v>67972835</v>
      </c>
      <c r="D9" s="41">
        <v>67972835</v>
      </c>
      <c r="E9" s="41">
        <v>42475334</v>
      </c>
      <c r="F9" s="41">
        <v>70010525</v>
      </c>
      <c r="G9" s="42">
        <v>73156824</v>
      </c>
      <c r="H9" s="43">
        <v>74983603</v>
      </c>
      <c r="I9" s="22">
        <f>IF(($E9       =0),0,((($F9       /$E9       )-1)*100))</f>
        <v>64.826308369935376</v>
      </c>
      <c r="J9" s="23">
        <f>IF(($E9       =0),0,(((($H9       /$E9       )^(1/3))-1)*100))</f>
        <v>20.858305440073011</v>
      </c>
    </row>
    <row r="10" spans="1:11" x14ac:dyDescent="0.25">
      <c r="A10" s="3" t="s">
        <v>17</v>
      </c>
      <c r="B10" s="21" t="s">
        <v>21</v>
      </c>
      <c r="C10" s="41">
        <v>532396363</v>
      </c>
      <c r="D10" s="41">
        <v>541862583</v>
      </c>
      <c r="E10" s="41">
        <v>536050855</v>
      </c>
      <c r="F10" s="41">
        <v>553893279</v>
      </c>
      <c r="G10" s="42">
        <v>565865752</v>
      </c>
      <c r="H10" s="43">
        <v>585178707</v>
      </c>
      <c r="I10" s="22">
        <f t="shared" ref="I10:I33" si="0">IF(($E10      =0),0,((($F10      /$E10      )-1)*100))</f>
        <v>3.32849464441205</v>
      </c>
      <c r="J10" s="23">
        <f t="shared" ref="J10:J33" si="1">IF(($E10      =0),0,(((($H10      /$E10      )^(1/3))-1)*100))</f>
        <v>2.9660787810728229</v>
      </c>
    </row>
    <row r="11" spans="1:11" x14ac:dyDescent="0.25">
      <c r="A11" s="9" t="s">
        <v>17</v>
      </c>
      <c r="B11" s="24" t="s">
        <v>22</v>
      </c>
      <c r="C11" s="44">
        <v>622488944</v>
      </c>
      <c r="D11" s="44">
        <v>631955164</v>
      </c>
      <c r="E11" s="44">
        <v>615230785</v>
      </c>
      <c r="F11" s="44">
        <v>646995069</v>
      </c>
      <c r="G11" s="45">
        <v>663152950</v>
      </c>
      <c r="H11" s="46">
        <v>684895941</v>
      </c>
      <c r="I11" s="25">
        <f t="shared" si="0"/>
        <v>5.1629867643895544</v>
      </c>
      <c r="J11" s="26">
        <f t="shared" si="1"/>
        <v>3.6403437081063528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181836165</v>
      </c>
      <c r="D13" s="41">
        <v>185128884</v>
      </c>
      <c r="E13" s="41">
        <v>134233364</v>
      </c>
      <c r="F13" s="41">
        <v>188080309</v>
      </c>
      <c r="G13" s="42">
        <v>197860498</v>
      </c>
      <c r="H13" s="43">
        <v>207258867</v>
      </c>
      <c r="I13" s="22">
        <f t="shared" si="0"/>
        <v>40.1144271404835</v>
      </c>
      <c r="J13" s="23">
        <f t="shared" si="1"/>
        <v>15.580405872426528</v>
      </c>
    </row>
    <row r="14" spans="1:11" x14ac:dyDescent="0.25">
      <c r="A14" s="3" t="s">
        <v>17</v>
      </c>
      <c r="B14" s="21" t="s">
        <v>25</v>
      </c>
      <c r="C14" s="41">
        <v>72644516</v>
      </c>
      <c r="D14" s="41">
        <v>72644516</v>
      </c>
      <c r="E14" s="41">
        <v>0</v>
      </c>
      <c r="F14" s="41">
        <v>75840875</v>
      </c>
      <c r="G14" s="42">
        <v>79253714</v>
      </c>
      <c r="H14" s="43">
        <v>81235057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468014395</v>
      </c>
      <c r="D17" s="41">
        <v>496373394</v>
      </c>
      <c r="E17" s="41">
        <v>372042510</v>
      </c>
      <c r="F17" s="41">
        <v>442344818</v>
      </c>
      <c r="G17" s="42">
        <v>460191840</v>
      </c>
      <c r="H17" s="43">
        <v>464229286</v>
      </c>
      <c r="I17" s="29">
        <f t="shared" si="0"/>
        <v>18.896310531826053</v>
      </c>
      <c r="J17" s="30">
        <f t="shared" si="1"/>
        <v>7.6580864561056616</v>
      </c>
    </row>
    <row r="18" spans="1:10" x14ac:dyDescent="0.25">
      <c r="A18" s="3" t="s">
        <v>17</v>
      </c>
      <c r="B18" s="24" t="s">
        <v>28</v>
      </c>
      <c r="C18" s="44">
        <v>722495076</v>
      </c>
      <c r="D18" s="44">
        <v>754146794</v>
      </c>
      <c r="E18" s="44">
        <v>506275874</v>
      </c>
      <c r="F18" s="44">
        <v>706266002</v>
      </c>
      <c r="G18" s="45">
        <v>737306052</v>
      </c>
      <c r="H18" s="46">
        <v>752723210</v>
      </c>
      <c r="I18" s="25">
        <f t="shared" si="0"/>
        <v>39.502203891311623</v>
      </c>
      <c r="J18" s="26">
        <f t="shared" si="1"/>
        <v>14.134259420233608</v>
      </c>
    </row>
    <row r="19" spans="1:10" ht="23.25" customHeight="1" x14ac:dyDescent="0.25">
      <c r="A19" s="31" t="s">
        <v>17</v>
      </c>
      <c r="B19" s="32" t="s">
        <v>29</v>
      </c>
      <c r="C19" s="50">
        <v>-100006132</v>
      </c>
      <c r="D19" s="50">
        <v>-122191630</v>
      </c>
      <c r="E19" s="50">
        <v>108954911</v>
      </c>
      <c r="F19" s="51">
        <v>-59270933</v>
      </c>
      <c r="G19" s="52">
        <v>-74153102</v>
      </c>
      <c r="H19" s="53">
        <v>-67827269</v>
      </c>
      <c r="I19" s="33">
        <f t="shared" si="0"/>
        <v>-154.39950568175857</v>
      </c>
      <c r="J19" s="34">
        <f t="shared" si="1"/>
        <v>-185.38583704964572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41624124</v>
      </c>
      <c r="D23" s="41">
        <v>64624213</v>
      </c>
      <c r="E23" s="41">
        <v>50601748</v>
      </c>
      <c r="F23" s="41">
        <v>21081000</v>
      </c>
      <c r="G23" s="42">
        <v>0</v>
      </c>
      <c r="H23" s="43">
        <v>0</v>
      </c>
      <c r="I23" s="36">
        <f t="shared" si="0"/>
        <v>-58.339383848953204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201935200</v>
      </c>
      <c r="D24" s="41">
        <v>209564775</v>
      </c>
      <c r="E24" s="41">
        <v>189467378</v>
      </c>
      <c r="F24" s="41">
        <v>175390805</v>
      </c>
      <c r="G24" s="42">
        <v>189478546</v>
      </c>
      <c r="H24" s="43">
        <v>200149796</v>
      </c>
      <c r="I24" s="36">
        <f t="shared" si="0"/>
        <v>-7.4295496927180738</v>
      </c>
      <c r="J24" s="23">
        <f t="shared" si="1"/>
        <v>1.8451226629507378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243559324</v>
      </c>
      <c r="D26" s="44">
        <v>274188988</v>
      </c>
      <c r="E26" s="44">
        <v>240069126</v>
      </c>
      <c r="F26" s="44">
        <v>196471805</v>
      </c>
      <c r="G26" s="45">
        <v>189478546</v>
      </c>
      <c r="H26" s="46">
        <v>200149796</v>
      </c>
      <c r="I26" s="25">
        <f t="shared" si="0"/>
        <v>-18.160319790558987</v>
      </c>
      <c r="J26" s="26">
        <f t="shared" si="1"/>
        <v>-5.8819443197077774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74235200</v>
      </c>
      <c r="D28" s="41">
        <v>86658701</v>
      </c>
      <c r="E28" s="41">
        <v>76144702</v>
      </c>
      <c r="F28" s="41">
        <v>88980857</v>
      </c>
      <c r="G28" s="42">
        <v>117588816</v>
      </c>
      <c r="H28" s="43">
        <v>65142949</v>
      </c>
      <c r="I28" s="36">
        <f t="shared" si="0"/>
        <v>16.857581240517572</v>
      </c>
      <c r="J28" s="23">
        <f t="shared" si="1"/>
        <v>-5.0687408680113339</v>
      </c>
    </row>
    <row r="29" spans="1:10" x14ac:dyDescent="0.25">
      <c r="A29" s="9" t="s">
        <v>17</v>
      </c>
      <c r="B29" s="21" t="s">
        <v>38</v>
      </c>
      <c r="C29" s="41">
        <v>22400000</v>
      </c>
      <c r="D29" s="41">
        <v>30694498</v>
      </c>
      <c r="E29" s="41">
        <v>24922713</v>
      </c>
      <c r="F29" s="41">
        <v>5500000</v>
      </c>
      <c r="G29" s="42">
        <v>19607500</v>
      </c>
      <c r="H29" s="43">
        <v>16650000</v>
      </c>
      <c r="I29" s="36">
        <f t="shared" si="0"/>
        <v>-77.93177652850234</v>
      </c>
      <c r="J29" s="23">
        <f t="shared" si="1"/>
        <v>-12.580904800684023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700000</v>
      </c>
      <c r="E30" s="41">
        <v>339000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74700000</v>
      </c>
      <c r="D31" s="41">
        <v>82479306</v>
      </c>
      <c r="E31" s="41">
        <v>74263739</v>
      </c>
      <c r="F31" s="41">
        <v>39030700</v>
      </c>
      <c r="G31" s="42">
        <v>46940674</v>
      </c>
      <c r="H31" s="43">
        <v>51985001</v>
      </c>
      <c r="I31" s="36">
        <f t="shared" si="0"/>
        <v>-47.443125641707859</v>
      </c>
      <c r="J31" s="23">
        <f t="shared" si="1"/>
        <v>-11.209381371419557</v>
      </c>
    </row>
    <row r="32" spans="1:10" x14ac:dyDescent="0.25">
      <c r="A32" s="9" t="s">
        <v>17</v>
      </c>
      <c r="B32" s="21" t="s">
        <v>34</v>
      </c>
      <c r="C32" s="41">
        <v>72224124</v>
      </c>
      <c r="D32" s="41">
        <v>73656483</v>
      </c>
      <c r="E32" s="41">
        <v>64398972</v>
      </c>
      <c r="F32" s="41">
        <v>62960248</v>
      </c>
      <c r="G32" s="42">
        <v>5341556</v>
      </c>
      <c r="H32" s="43">
        <v>66371846</v>
      </c>
      <c r="I32" s="36">
        <f t="shared" si="0"/>
        <v>-2.234079140269507</v>
      </c>
      <c r="J32" s="23">
        <f t="shared" si="1"/>
        <v>1.0109186138083537</v>
      </c>
    </row>
    <row r="33" spans="1:11" ht="13" thickBot="1" x14ac:dyDescent="0.3">
      <c r="A33" s="9" t="s">
        <v>17</v>
      </c>
      <c r="B33" s="37" t="s">
        <v>41</v>
      </c>
      <c r="C33" s="57">
        <v>243559324</v>
      </c>
      <c r="D33" s="57">
        <v>274188988</v>
      </c>
      <c r="E33" s="57">
        <v>240069126</v>
      </c>
      <c r="F33" s="57">
        <v>196471805</v>
      </c>
      <c r="G33" s="58">
        <v>189478546</v>
      </c>
      <c r="H33" s="59">
        <v>200149796</v>
      </c>
      <c r="I33" s="38">
        <f t="shared" si="0"/>
        <v>-18.160319790558987</v>
      </c>
      <c r="J33" s="39">
        <f t="shared" si="1"/>
        <v>-5.8819443197077774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420000000</v>
      </c>
      <c r="D8" s="41">
        <v>463000000</v>
      </c>
      <c r="E8" s="41">
        <v>442514948</v>
      </c>
      <c r="F8" s="41">
        <v>395378715</v>
      </c>
      <c r="G8" s="42">
        <v>413566134</v>
      </c>
      <c r="H8" s="43">
        <v>431763044</v>
      </c>
      <c r="I8" s="22">
        <f>IF(($E8       =0),0,((($F8       /$E8       )-1)*100))</f>
        <v>-10.651896215718349</v>
      </c>
      <c r="J8" s="23">
        <f>IF(($E8       =0),0,(((($H8       /$E8       )^(1/3))-1)*100))</f>
        <v>-0.81655844019256074</v>
      </c>
    </row>
    <row r="9" spans="1:11" x14ac:dyDescent="0.25">
      <c r="A9" s="3" t="s">
        <v>17</v>
      </c>
      <c r="B9" s="21" t="s">
        <v>20</v>
      </c>
      <c r="C9" s="41">
        <v>1054859655</v>
      </c>
      <c r="D9" s="41">
        <v>1061668253</v>
      </c>
      <c r="E9" s="41">
        <v>1016133679</v>
      </c>
      <c r="F9" s="41">
        <v>1090265570</v>
      </c>
      <c r="G9" s="42">
        <v>1139037783</v>
      </c>
      <c r="H9" s="43">
        <v>1157835450</v>
      </c>
      <c r="I9" s="22">
        <f>IF(($E9       =0),0,((($F9       /$E9       )-1)*100))</f>
        <v>7.2954860696040402</v>
      </c>
      <c r="J9" s="23">
        <f>IF(($E9       =0),0,(((($H9       /$E9       )^(1/3))-1)*100))</f>
        <v>4.4476481691641645</v>
      </c>
    </row>
    <row r="10" spans="1:11" x14ac:dyDescent="0.25">
      <c r="A10" s="3" t="s">
        <v>17</v>
      </c>
      <c r="B10" s="21" t="s">
        <v>21</v>
      </c>
      <c r="C10" s="41">
        <v>1310900235</v>
      </c>
      <c r="D10" s="41">
        <v>1420933691</v>
      </c>
      <c r="E10" s="41">
        <v>1433576921</v>
      </c>
      <c r="F10" s="41">
        <v>1387372887</v>
      </c>
      <c r="G10" s="42">
        <v>1448587533</v>
      </c>
      <c r="H10" s="43">
        <v>1513519773</v>
      </c>
      <c r="I10" s="22">
        <f t="shared" ref="I10:I33" si="0">IF(($E10      =0),0,((($F10      /$E10      )-1)*100))</f>
        <v>-3.2229895252338547</v>
      </c>
      <c r="J10" s="23">
        <f t="shared" ref="J10:J33" si="1">IF(($E10      =0),0,(((($H10      /$E10      )^(1/3))-1)*100))</f>
        <v>1.8253002721590583</v>
      </c>
    </row>
    <row r="11" spans="1:11" x14ac:dyDescent="0.25">
      <c r="A11" s="9" t="s">
        <v>17</v>
      </c>
      <c r="B11" s="24" t="s">
        <v>22</v>
      </c>
      <c r="C11" s="44">
        <v>2785759890</v>
      </c>
      <c r="D11" s="44">
        <v>2945601944</v>
      </c>
      <c r="E11" s="44">
        <v>2892225548</v>
      </c>
      <c r="F11" s="44">
        <v>2873017172</v>
      </c>
      <c r="G11" s="45">
        <v>3001191450</v>
      </c>
      <c r="H11" s="46">
        <v>3103118267</v>
      </c>
      <c r="I11" s="25">
        <f t="shared" si="0"/>
        <v>-0.66413824514076625</v>
      </c>
      <c r="J11" s="26">
        <f t="shared" si="1"/>
        <v>2.3737762292531883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730202071</v>
      </c>
      <c r="D13" s="41">
        <v>733619566</v>
      </c>
      <c r="E13" s="41">
        <v>752351725</v>
      </c>
      <c r="F13" s="41">
        <v>738467074</v>
      </c>
      <c r="G13" s="42">
        <v>772436570</v>
      </c>
      <c r="H13" s="43">
        <v>806423772</v>
      </c>
      <c r="I13" s="22">
        <f t="shared" si="0"/>
        <v>-1.8454999887187018</v>
      </c>
      <c r="J13" s="23">
        <f t="shared" si="1"/>
        <v>2.3404840647259784</v>
      </c>
    </row>
    <row r="14" spans="1:11" x14ac:dyDescent="0.25">
      <c r="A14" s="3" t="s">
        <v>17</v>
      </c>
      <c r="B14" s="21" t="s">
        <v>25</v>
      </c>
      <c r="C14" s="41">
        <v>209800000</v>
      </c>
      <c r="D14" s="41">
        <v>209800000</v>
      </c>
      <c r="E14" s="41">
        <v>0</v>
      </c>
      <c r="F14" s="41">
        <v>429728067</v>
      </c>
      <c r="G14" s="42">
        <v>380650980</v>
      </c>
      <c r="H14" s="43">
        <v>238439774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665719792</v>
      </c>
      <c r="D16" s="41">
        <v>671469792</v>
      </c>
      <c r="E16" s="41">
        <v>719165431</v>
      </c>
      <c r="F16" s="41">
        <v>711000000</v>
      </c>
      <c r="G16" s="42">
        <v>743706000</v>
      </c>
      <c r="H16" s="43">
        <v>776429064</v>
      </c>
      <c r="I16" s="22">
        <f t="shared" si="0"/>
        <v>-1.1354037121397709</v>
      </c>
      <c r="J16" s="23">
        <f t="shared" si="1"/>
        <v>2.5866843610646617</v>
      </c>
    </row>
    <row r="17" spans="1:10" x14ac:dyDescent="0.25">
      <c r="A17" s="3" t="s">
        <v>17</v>
      </c>
      <c r="B17" s="21" t="s">
        <v>27</v>
      </c>
      <c r="C17" s="41">
        <v>1093964088</v>
      </c>
      <c r="D17" s="41">
        <v>1323925478</v>
      </c>
      <c r="E17" s="41">
        <v>1333793880</v>
      </c>
      <c r="F17" s="41">
        <v>939393215</v>
      </c>
      <c r="G17" s="42">
        <v>994375902</v>
      </c>
      <c r="H17" s="43">
        <v>1039205056</v>
      </c>
      <c r="I17" s="29">
        <f t="shared" si="0"/>
        <v>-29.569836157892702</v>
      </c>
      <c r="J17" s="30">
        <f t="shared" si="1"/>
        <v>-7.9824123458586254</v>
      </c>
    </row>
    <row r="18" spans="1:10" x14ac:dyDescent="0.25">
      <c r="A18" s="3" t="s">
        <v>17</v>
      </c>
      <c r="B18" s="24" t="s">
        <v>28</v>
      </c>
      <c r="C18" s="44">
        <v>2699685951</v>
      </c>
      <c r="D18" s="44">
        <v>2938814836</v>
      </c>
      <c r="E18" s="44">
        <v>2805311036</v>
      </c>
      <c r="F18" s="44">
        <v>2818588356</v>
      </c>
      <c r="G18" s="45">
        <v>2891169452</v>
      </c>
      <c r="H18" s="46">
        <v>2860497666</v>
      </c>
      <c r="I18" s="25">
        <f t="shared" si="0"/>
        <v>0.47329225991752377</v>
      </c>
      <c r="J18" s="26">
        <f t="shared" si="1"/>
        <v>0.6514863226080303</v>
      </c>
    </row>
    <row r="19" spans="1:10" ht="23.25" customHeight="1" x14ac:dyDescent="0.25">
      <c r="A19" s="31" t="s">
        <v>17</v>
      </c>
      <c r="B19" s="32" t="s">
        <v>29</v>
      </c>
      <c r="C19" s="50">
        <v>86073939</v>
      </c>
      <c r="D19" s="50">
        <v>6787108</v>
      </c>
      <c r="E19" s="50">
        <v>86914512</v>
      </c>
      <c r="F19" s="51">
        <v>54428816</v>
      </c>
      <c r="G19" s="52">
        <v>110021998</v>
      </c>
      <c r="H19" s="53">
        <v>242620601</v>
      </c>
      <c r="I19" s="33">
        <f t="shared" si="0"/>
        <v>-37.376607487596544</v>
      </c>
      <c r="J19" s="34">
        <f t="shared" si="1"/>
        <v>40.802962574875437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75535103</v>
      </c>
      <c r="E23" s="41">
        <v>81611725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346202000</v>
      </c>
      <c r="D24" s="41">
        <v>351724006</v>
      </c>
      <c r="E24" s="41">
        <v>323926071</v>
      </c>
      <c r="F24" s="41">
        <v>373906000</v>
      </c>
      <c r="G24" s="42">
        <v>386000000</v>
      </c>
      <c r="H24" s="43">
        <v>405026000</v>
      </c>
      <c r="I24" s="36">
        <f t="shared" si="0"/>
        <v>15.429424635598421</v>
      </c>
      <c r="J24" s="23">
        <f t="shared" si="1"/>
        <v>7.7322341994571886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346202000</v>
      </c>
      <c r="D26" s="44">
        <v>427259109</v>
      </c>
      <c r="E26" s="44">
        <v>405537796</v>
      </c>
      <c r="F26" s="44">
        <v>373906000</v>
      </c>
      <c r="G26" s="45">
        <v>386000000</v>
      </c>
      <c r="H26" s="46">
        <v>405026000</v>
      </c>
      <c r="I26" s="25">
        <f t="shared" si="0"/>
        <v>-7.7999624972070469</v>
      </c>
      <c r="J26" s="26">
        <f t="shared" si="1"/>
        <v>-4.2084975779210776E-2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104000000</v>
      </c>
      <c r="D28" s="41">
        <v>68000000</v>
      </c>
      <c r="E28" s="41">
        <v>46960519</v>
      </c>
      <c r="F28" s="41">
        <v>72000000</v>
      </c>
      <c r="G28" s="42">
        <v>135000000</v>
      </c>
      <c r="H28" s="43">
        <v>138375000</v>
      </c>
      <c r="I28" s="36">
        <f t="shared" si="0"/>
        <v>53.320281660430545</v>
      </c>
      <c r="J28" s="23">
        <f t="shared" si="1"/>
        <v>43.36448599073077</v>
      </c>
    </row>
    <row r="29" spans="1:10" x14ac:dyDescent="0.25">
      <c r="A29" s="9" t="s">
        <v>17</v>
      </c>
      <c r="B29" s="21" t="s">
        <v>38</v>
      </c>
      <c r="C29" s="41">
        <v>29684000</v>
      </c>
      <c r="D29" s="41">
        <v>48055358</v>
      </c>
      <c r="E29" s="41">
        <v>61393122</v>
      </c>
      <c r="F29" s="41">
        <v>99537000</v>
      </c>
      <c r="G29" s="42">
        <v>59500000</v>
      </c>
      <c r="H29" s="43">
        <v>58571500</v>
      </c>
      <c r="I29" s="36">
        <f t="shared" si="0"/>
        <v>62.130539639277501</v>
      </c>
      <c r="J29" s="23">
        <f t="shared" si="1"/>
        <v>-1.5560852187878393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169518000</v>
      </c>
      <c r="D31" s="41">
        <v>186975307</v>
      </c>
      <c r="E31" s="41">
        <v>162179855</v>
      </c>
      <c r="F31" s="41">
        <v>99533000</v>
      </c>
      <c r="G31" s="42">
        <v>97006000</v>
      </c>
      <c r="H31" s="43">
        <v>99431150</v>
      </c>
      <c r="I31" s="36">
        <f t="shared" si="0"/>
        <v>-38.628012708483425</v>
      </c>
      <c r="J31" s="23">
        <f t="shared" si="1"/>
        <v>-15.047691508631578</v>
      </c>
    </row>
    <row r="32" spans="1:10" x14ac:dyDescent="0.25">
      <c r="A32" s="9" t="s">
        <v>17</v>
      </c>
      <c r="B32" s="21" t="s">
        <v>34</v>
      </c>
      <c r="C32" s="41">
        <v>43000000</v>
      </c>
      <c r="D32" s="41">
        <v>124228444</v>
      </c>
      <c r="E32" s="41">
        <v>135004300</v>
      </c>
      <c r="F32" s="41">
        <v>102836000</v>
      </c>
      <c r="G32" s="42">
        <v>94494000</v>
      </c>
      <c r="H32" s="43">
        <v>108648350</v>
      </c>
      <c r="I32" s="36">
        <f t="shared" si="0"/>
        <v>-23.827611416821536</v>
      </c>
      <c r="J32" s="23">
        <f t="shared" si="1"/>
        <v>-6.9838175554117088</v>
      </c>
    </row>
    <row r="33" spans="1:11" ht="13" thickBot="1" x14ac:dyDescent="0.3">
      <c r="A33" s="9" t="s">
        <v>17</v>
      </c>
      <c r="B33" s="37" t="s">
        <v>41</v>
      </c>
      <c r="C33" s="57">
        <v>346202000</v>
      </c>
      <c r="D33" s="57">
        <v>427259109</v>
      </c>
      <c r="E33" s="57">
        <v>405537796</v>
      </c>
      <c r="F33" s="57">
        <v>373906000</v>
      </c>
      <c r="G33" s="58">
        <v>386000000</v>
      </c>
      <c r="H33" s="59">
        <v>405026000</v>
      </c>
      <c r="I33" s="38">
        <f t="shared" si="0"/>
        <v>-7.7999624972070469</v>
      </c>
      <c r="J33" s="39">
        <f t="shared" si="1"/>
        <v>-4.2084975779210776E-2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249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590738096</v>
      </c>
      <c r="D8" s="41">
        <v>590738096</v>
      </c>
      <c r="E8" s="41">
        <v>566377601</v>
      </c>
      <c r="F8" s="41">
        <v>600128718</v>
      </c>
      <c r="G8" s="42">
        <v>627134512</v>
      </c>
      <c r="H8" s="43">
        <v>642812872</v>
      </c>
      <c r="I8" s="22">
        <f>IF(($E8       =0),0,((($F8       /$E8       )-1)*100))</f>
        <v>5.9591193119941099</v>
      </c>
      <c r="J8" s="23">
        <f>IF(($E8       =0),0,(((($H8       /$E8       )^(1/3))-1)*100))</f>
        <v>4.3100527500714358</v>
      </c>
    </row>
    <row r="9" spans="1:11" x14ac:dyDescent="0.25">
      <c r="A9" s="3" t="s">
        <v>17</v>
      </c>
      <c r="B9" s="21" t="s">
        <v>20</v>
      </c>
      <c r="C9" s="41">
        <v>5288680278</v>
      </c>
      <c r="D9" s="41">
        <v>4328680278</v>
      </c>
      <c r="E9" s="41">
        <v>3234803278</v>
      </c>
      <c r="F9" s="41">
        <v>3858554197</v>
      </c>
      <c r="G9" s="42">
        <v>4053941370</v>
      </c>
      <c r="H9" s="43">
        <v>4172782652</v>
      </c>
      <c r="I9" s="22">
        <f>IF(($E9       =0),0,((($F9       /$E9       )-1)*100))</f>
        <v>19.282499286499121</v>
      </c>
      <c r="J9" s="23">
        <f>IF(($E9       =0),0,(((($H9       /$E9       )^(1/3))-1)*100))</f>
        <v>8.8577357084617994</v>
      </c>
    </row>
    <row r="10" spans="1:11" x14ac:dyDescent="0.25">
      <c r="A10" s="3" t="s">
        <v>17</v>
      </c>
      <c r="B10" s="21" t="s">
        <v>21</v>
      </c>
      <c r="C10" s="41">
        <v>2193167427</v>
      </c>
      <c r="D10" s="41">
        <v>2505187785</v>
      </c>
      <c r="E10" s="41">
        <v>2259894994</v>
      </c>
      <c r="F10" s="41">
        <v>2498683817</v>
      </c>
      <c r="G10" s="42">
        <v>2648582368</v>
      </c>
      <c r="H10" s="43">
        <v>2709383703</v>
      </c>
      <c r="I10" s="22">
        <f t="shared" ref="I10:I33" si="0">IF(($E10      =0),0,((($F10      /$E10      )-1)*100))</f>
        <v>10.566368067276667</v>
      </c>
      <c r="J10" s="23">
        <f t="shared" ref="J10:J33" si="1">IF(($E10      =0),0,(((($H10      /$E10      )^(1/3))-1)*100))</f>
        <v>6.2333192923813563</v>
      </c>
    </row>
    <row r="11" spans="1:11" x14ac:dyDescent="0.25">
      <c r="A11" s="9" t="s">
        <v>17</v>
      </c>
      <c r="B11" s="24" t="s">
        <v>22</v>
      </c>
      <c r="C11" s="44">
        <v>8072585801</v>
      </c>
      <c r="D11" s="44">
        <v>7424606159</v>
      </c>
      <c r="E11" s="44">
        <v>6061075873</v>
      </c>
      <c r="F11" s="44">
        <v>6957366732</v>
      </c>
      <c r="G11" s="45">
        <v>7329658250</v>
      </c>
      <c r="H11" s="46">
        <v>7524979227</v>
      </c>
      <c r="I11" s="25">
        <f t="shared" si="0"/>
        <v>14.787652848773369</v>
      </c>
      <c r="J11" s="26">
        <f t="shared" si="1"/>
        <v>7.4777406400878821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1005982179</v>
      </c>
      <c r="D13" s="41">
        <v>1021586892</v>
      </c>
      <c r="E13" s="41">
        <v>896934040</v>
      </c>
      <c r="F13" s="41">
        <v>1034790081</v>
      </c>
      <c r="G13" s="42">
        <v>1078202901</v>
      </c>
      <c r="H13" s="43">
        <v>1091659856</v>
      </c>
      <c r="I13" s="22">
        <f t="shared" si="0"/>
        <v>15.369696639008158</v>
      </c>
      <c r="J13" s="23">
        <f t="shared" si="1"/>
        <v>6.7682877305694777</v>
      </c>
    </row>
    <row r="14" spans="1:11" x14ac:dyDescent="0.25">
      <c r="A14" s="3" t="s">
        <v>17</v>
      </c>
      <c r="B14" s="21" t="s">
        <v>25</v>
      </c>
      <c r="C14" s="41">
        <v>849157110</v>
      </c>
      <c r="D14" s="41">
        <v>849157110</v>
      </c>
      <c r="E14" s="41">
        <v>0</v>
      </c>
      <c r="F14" s="41">
        <v>752018929</v>
      </c>
      <c r="G14" s="42">
        <v>792318928</v>
      </c>
      <c r="H14" s="43">
        <v>796318928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2950148090</v>
      </c>
      <c r="D16" s="41">
        <v>2297139490</v>
      </c>
      <c r="E16" s="41">
        <v>1529711775</v>
      </c>
      <c r="F16" s="41">
        <v>2423180596</v>
      </c>
      <c r="G16" s="42">
        <v>2553675244</v>
      </c>
      <c r="H16" s="43">
        <v>2621961282</v>
      </c>
      <c r="I16" s="22">
        <f t="shared" si="0"/>
        <v>58.407657939352653</v>
      </c>
      <c r="J16" s="23">
        <f t="shared" si="1"/>
        <v>19.675583834532517</v>
      </c>
    </row>
    <row r="17" spans="1:10" x14ac:dyDescent="0.25">
      <c r="A17" s="3" t="s">
        <v>17</v>
      </c>
      <c r="B17" s="21" t="s">
        <v>27</v>
      </c>
      <c r="C17" s="41">
        <v>2726578680</v>
      </c>
      <c r="D17" s="41">
        <v>2980027774</v>
      </c>
      <c r="E17" s="41">
        <v>2227526917</v>
      </c>
      <c r="F17" s="41">
        <v>2522728370</v>
      </c>
      <c r="G17" s="42">
        <v>2613769000</v>
      </c>
      <c r="H17" s="43">
        <v>2686738354</v>
      </c>
      <c r="I17" s="29">
        <f t="shared" si="0"/>
        <v>13.252430340890008</v>
      </c>
      <c r="J17" s="30">
        <f t="shared" si="1"/>
        <v>6.4471744936374531</v>
      </c>
    </row>
    <row r="18" spans="1:10" x14ac:dyDescent="0.25">
      <c r="A18" s="3" t="s">
        <v>17</v>
      </c>
      <c r="B18" s="24" t="s">
        <v>28</v>
      </c>
      <c r="C18" s="44">
        <v>7531866059</v>
      </c>
      <c r="D18" s="44">
        <v>7147911266</v>
      </c>
      <c r="E18" s="44">
        <v>4654172732</v>
      </c>
      <c r="F18" s="44">
        <v>6732717976</v>
      </c>
      <c r="G18" s="45">
        <v>7037966073</v>
      </c>
      <c r="H18" s="46">
        <v>7196678420</v>
      </c>
      <c r="I18" s="25">
        <f t="shared" si="0"/>
        <v>44.65982170598992</v>
      </c>
      <c r="J18" s="26">
        <f t="shared" si="1"/>
        <v>15.636924657124517</v>
      </c>
    </row>
    <row r="19" spans="1:10" ht="23.25" customHeight="1" x14ac:dyDescent="0.25">
      <c r="A19" s="31" t="s">
        <v>17</v>
      </c>
      <c r="B19" s="32" t="s">
        <v>29</v>
      </c>
      <c r="C19" s="50">
        <v>540719742</v>
      </c>
      <c r="D19" s="50">
        <v>276694893</v>
      </c>
      <c r="E19" s="50">
        <v>1406903141</v>
      </c>
      <c r="F19" s="51">
        <v>224648756</v>
      </c>
      <c r="G19" s="52">
        <v>291692177</v>
      </c>
      <c r="H19" s="53">
        <v>328300807</v>
      </c>
      <c r="I19" s="33">
        <f t="shared" si="0"/>
        <v>-84.032393598871067</v>
      </c>
      <c r="J19" s="34">
        <f t="shared" si="1"/>
        <v>-38.434711774504748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238297986</v>
      </c>
      <c r="D23" s="41">
        <v>238961486</v>
      </c>
      <c r="E23" s="41">
        <v>44124638</v>
      </c>
      <c r="F23" s="41">
        <v>101549632</v>
      </c>
      <c r="G23" s="42">
        <v>92126834</v>
      </c>
      <c r="H23" s="43">
        <v>93529645</v>
      </c>
      <c r="I23" s="36">
        <f t="shared" si="0"/>
        <v>130.14269714801964</v>
      </c>
      <c r="J23" s="23">
        <f t="shared" si="1"/>
        <v>28.456487784067374</v>
      </c>
    </row>
    <row r="24" spans="1:10" x14ac:dyDescent="0.25">
      <c r="A24" s="9" t="s">
        <v>17</v>
      </c>
      <c r="B24" s="21" t="s">
        <v>33</v>
      </c>
      <c r="C24" s="41">
        <v>403313267</v>
      </c>
      <c r="D24" s="41">
        <v>416897954</v>
      </c>
      <c r="E24" s="41">
        <v>287871373</v>
      </c>
      <c r="F24" s="41">
        <v>381154757</v>
      </c>
      <c r="G24" s="42">
        <v>409309683</v>
      </c>
      <c r="H24" s="43">
        <v>424712044</v>
      </c>
      <c r="I24" s="36">
        <f t="shared" si="0"/>
        <v>32.404536452466218</v>
      </c>
      <c r="J24" s="23">
        <f t="shared" si="1"/>
        <v>13.840999274263254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641611253</v>
      </c>
      <c r="D26" s="44">
        <v>655859440</v>
      </c>
      <c r="E26" s="44">
        <v>331996011</v>
      </c>
      <c r="F26" s="44">
        <v>482704389</v>
      </c>
      <c r="G26" s="45">
        <v>501436517</v>
      </c>
      <c r="H26" s="46">
        <v>518241689</v>
      </c>
      <c r="I26" s="25">
        <f t="shared" si="0"/>
        <v>45.394635178312434</v>
      </c>
      <c r="J26" s="26">
        <f t="shared" si="1"/>
        <v>16.002271510520828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155651550</v>
      </c>
      <c r="D28" s="41">
        <v>129297150</v>
      </c>
      <c r="E28" s="41">
        <v>62221714</v>
      </c>
      <c r="F28" s="41">
        <v>143345800</v>
      </c>
      <c r="G28" s="42">
        <v>245794325</v>
      </c>
      <c r="H28" s="43">
        <v>240757914</v>
      </c>
      <c r="I28" s="36">
        <f t="shared" si="0"/>
        <v>130.37906027468159</v>
      </c>
      <c r="J28" s="23">
        <f t="shared" si="1"/>
        <v>56.992727186839652</v>
      </c>
    </row>
    <row r="29" spans="1:10" x14ac:dyDescent="0.25">
      <c r="A29" s="9" t="s">
        <v>17</v>
      </c>
      <c r="B29" s="21" t="s">
        <v>38</v>
      </c>
      <c r="C29" s="41">
        <v>72178906</v>
      </c>
      <c r="D29" s="41">
        <v>70926906</v>
      </c>
      <c r="E29" s="41">
        <v>19528470</v>
      </c>
      <c r="F29" s="41">
        <v>59612064</v>
      </c>
      <c r="G29" s="42">
        <v>64828107</v>
      </c>
      <c r="H29" s="43">
        <v>60333809</v>
      </c>
      <c r="I29" s="36">
        <f t="shared" si="0"/>
        <v>205.25721677120634</v>
      </c>
      <c r="J29" s="23">
        <f t="shared" si="1"/>
        <v>45.645646755828359</v>
      </c>
    </row>
    <row r="30" spans="1:10" x14ac:dyDescent="0.25">
      <c r="A30" s="9" t="s">
        <v>17</v>
      </c>
      <c r="B30" s="21" t="s">
        <v>39</v>
      </c>
      <c r="C30" s="41">
        <v>199000</v>
      </c>
      <c r="D30" s="41">
        <v>199000</v>
      </c>
      <c r="E30" s="41">
        <v>0</v>
      </c>
      <c r="F30" s="41">
        <v>500000</v>
      </c>
      <c r="G30" s="42">
        <v>523000</v>
      </c>
      <c r="H30" s="43">
        <v>547058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72792693</v>
      </c>
      <c r="D31" s="41">
        <v>50103335</v>
      </c>
      <c r="E31" s="41">
        <v>30858132</v>
      </c>
      <c r="F31" s="41">
        <v>60869882</v>
      </c>
      <c r="G31" s="42">
        <v>17478081</v>
      </c>
      <c r="H31" s="43">
        <v>25288158</v>
      </c>
      <c r="I31" s="36">
        <f t="shared" si="0"/>
        <v>97.25718329288371</v>
      </c>
      <c r="J31" s="23">
        <f t="shared" si="1"/>
        <v>-6.4201119560504676</v>
      </c>
    </row>
    <row r="32" spans="1:10" x14ac:dyDescent="0.25">
      <c r="A32" s="9" t="s">
        <v>17</v>
      </c>
      <c r="B32" s="21" t="s">
        <v>34</v>
      </c>
      <c r="C32" s="41">
        <v>340789104</v>
      </c>
      <c r="D32" s="41">
        <v>405333049</v>
      </c>
      <c r="E32" s="41">
        <v>219387695</v>
      </c>
      <c r="F32" s="41">
        <v>218376643</v>
      </c>
      <c r="G32" s="42">
        <v>172813004</v>
      </c>
      <c r="H32" s="43">
        <v>191314750</v>
      </c>
      <c r="I32" s="36">
        <f t="shared" si="0"/>
        <v>-0.4608517355542685</v>
      </c>
      <c r="J32" s="23">
        <f t="shared" si="1"/>
        <v>-4.4614314942001743</v>
      </c>
    </row>
    <row r="33" spans="1:11" ht="13" thickBot="1" x14ac:dyDescent="0.3">
      <c r="A33" s="9" t="s">
        <v>17</v>
      </c>
      <c r="B33" s="37" t="s">
        <v>41</v>
      </c>
      <c r="C33" s="57">
        <v>641611253</v>
      </c>
      <c r="D33" s="57">
        <v>655859440</v>
      </c>
      <c r="E33" s="57">
        <v>331996011</v>
      </c>
      <c r="F33" s="57">
        <v>482704389</v>
      </c>
      <c r="G33" s="58">
        <v>501436517</v>
      </c>
      <c r="H33" s="59">
        <v>518241689</v>
      </c>
      <c r="I33" s="38">
        <f t="shared" si="0"/>
        <v>45.394635178312434</v>
      </c>
      <c r="J33" s="39">
        <f t="shared" si="1"/>
        <v>16.002271510520828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12100000</v>
      </c>
      <c r="D8" s="41">
        <v>12100000</v>
      </c>
      <c r="E8" s="41">
        <v>12051727</v>
      </c>
      <c r="F8" s="41">
        <v>14100000</v>
      </c>
      <c r="G8" s="42">
        <v>14730600</v>
      </c>
      <c r="H8" s="43">
        <v>15397538</v>
      </c>
      <c r="I8" s="22">
        <f>IF(($E8       =0),0,((($F8       /$E8       )-1)*100))</f>
        <v>16.995680370124553</v>
      </c>
      <c r="J8" s="23">
        <f>IF(($E8       =0),0,(((($H8       /$E8       )^(1/3))-1)*100))</f>
        <v>8.5093927583108186</v>
      </c>
    </row>
    <row r="9" spans="1:11" x14ac:dyDescent="0.25">
      <c r="A9" s="3" t="s">
        <v>17</v>
      </c>
      <c r="B9" s="21" t="s">
        <v>20</v>
      </c>
      <c r="C9" s="41">
        <v>25000000</v>
      </c>
      <c r="D9" s="41">
        <v>36000000</v>
      </c>
      <c r="E9" s="41">
        <v>35734949</v>
      </c>
      <c r="F9" s="41">
        <v>38000000</v>
      </c>
      <c r="G9" s="42">
        <v>39748000</v>
      </c>
      <c r="H9" s="43">
        <v>41496911</v>
      </c>
      <c r="I9" s="22">
        <f>IF(($E9       =0),0,((($F9       /$E9       )-1)*100))</f>
        <v>6.3384755355324618</v>
      </c>
      <c r="J9" s="23">
        <f>IF(($E9       =0),0,(((($H9       /$E9       )^(1/3))-1)*100))</f>
        <v>5.1092331444542616</v>
      </c>
    </row>
    <row r="10" spans="1:11" x14ac:dyDescent="0.25">
      <c r="A10" s="3" t="s">
        <v>17</v>
      </c>
      <c r="B10" s="21" t="s">
        <v>21</v>
      </c>
      <c r="C10" s="41">
        <v>183687550</v>
      </c>
      <c r="D10" s="41">
        <v>243231569</v>
      </c>
      <c r="E10" s="41">
        <v>226551108</v>
      </c>
      <c r="F10" s="41">
        <v>195072015</v>
      </c>
      <c r="G10" s="42">
        <v>201425228</v>
      </c>
      <c r="H10" s="43">
        <v>210355814</v>
      </c>
      <c r="I10" s="22">
        <f t="shared" ref="I10:I33" si="0">IF(($E10      =0),0,((($F10      /$E10      )-1)*100))</f>
        <v>-13.894919021980678</v>
      </c>
      <c r="J10" s="23">
        <f t="shared" ref="J10:J33" si="1">IF(($E10      =0),0,(((($H10      /$E10      )^(1/3))-1)*100))</f>
        <v>-2.4420251499449708</v>
      </c>
    </row>
    <row r="11" spans="1:11" x14ac:dyDescent="0.25">
      <c r="A11" s="9" t="s">
        <v>17</v>
      </c>
      <c r="B11" s="24" t="s">
        <v>22</v>
      </c>
      <c r="C11" s="44">
        <v>220787550</v>
      </c>
      <c r="D11" s="44">
        <v>291331569</v>
      </c>
      <c r="E11" s="44">
        <v>274337784</v>
      </c>
      <c r="F11" s="44">
        <v>247172015</v>
      </c>
      <c r="G11" s="45">
        <v>255903828</v>
      </c>
      <c r="H11" s="46">
        <v>267250263</v>
      </c>
      <c r="I11" s="25">
        <f t="shared" si="0"/>
        <v>-9.9023067854189577</v>
      </c>
      <c r="J11" s="26">
        <f t="shared" si="1"/>
        <v>-0.86869159491090864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101218519</v>
      </c>
      <c r="D13" s="41">
        <v>99374386</v>
      </c>
      <c r="E13" s="41">
        <v>106150989</v>
      </c>
      <c r="F13" s="41">
        <v>103546858</v>
      </c>
      <c r="G13" s="42">
        <v>108335914</v>
      </c>
      <c r="H13" s="43">
        <v>113178494</v>
      </c>
      <c r="I13" s="22">
        <f t="shared" si="0"/>
        <v>-2.4532329133551412</v>
      </c>
      <c r="J13" s="23">
        <f t="shared" si="1"/>
        <v>2.1597814823542505</v>
      </c>
    </row>
    <row r="14" spans="1:11" x14ac:dyDescent="0.25">
      <c r="A14" s="3" t="s">
        <v>17</v>
      </c>
      <c r="B14" s="21" t="s">
        <v>25</v>
      </c>
      <c r="C14" s="41">
        <v>2000000</v>
      </c>
      <c r="D14" s="41">
        <v>1500000</v>
      </c>
      <c r="E14" s="41">
        <v>1454</v>
      </c>
      <c r="F14" s="41">
        <v>2183601</v>
      </c>
      <c r="G14" s="42">
        <v>2183601</v>
      </c>
      <c r="H14" s="43">
        <v>2183601</v>
      </c>
      <c r="I14" s="22">
        <f t="shared" si="0"/>
        <v>150078.88583218708</v>
      </c>
      <c r="J14" s="23">
        <f t="shared" si="1"/>
        <v>1045.1691132456085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16000000</v>
      </c>
      <c r="D16" s="41">
        <v>21080000</v>
      </c>
      <c r="E16" s="41">
        <v>24979098</v>
      </c>
      <c r="F16" s="41">
        <v>19000000</v>
      </c>
      <c r="G16" s="42">
        <v>19874000</v>
      </c>
      <c r="H16" s="43">
        <v>20748456</v>
      </c>
      <c r="I16" s="22">
        <f t="shared" si="0"/>
        <v>-23.936404749282779</v>
      </c>
      <c r="J16" s="23">
        <f t="shared" si="1"/>
        <v>-5.9981622737171891</v>
      </c>
    </row>
    <row r="17" spans="1:10" x14ac:dyDescent="0.25">
      <c r="A17" s="3" t="s">
        <v>17</v>
      </c>
      <c r="B17" s="21" t="s">
        <v>27</v>
      </c>
      <c r="C17" s="41">
        <v>96318478</v>
      </c>
      <c r="D17" s="41">
        <v>108731956</v>
      </c>
      <c r="E17" s="41">
        <v>128728676</v>
      </c>
      <c r="F17" s="41">
        <v>152219354</v>
      </c>
      <c r="G17" s="42">
        <v>157443253</v>
      </c>
      <c r="H17" s="43">
        <v>162656388</v>
      </c>
      <c r="I17" s="29">
        <f t="shared" si="0"/>
        <v>18.248209124748559</v>
      </c>
      <c r="J17" s="30">
        <f t="shared" si="1"/>
        <v>8.1098522565562483</v>
      </c>
    </row>
    <row r="18" spans="1:10" x14ac:dyDescent="0.25">
      <c r="A18" s="3" t="s">
        <v>17</v>
      </c>
      <c r="B18" s="24" t="s">
        <v>28</v>
      </c>
      <c r="C18" s="44">
        <v>215536997</v>
      </c>
      <c r="D18" s="44">
        <v>230686342</v>
      </c>
      <c r="E18" s="44">
        <v>259860217</v>
      </c>
      <c r="F18" s="44">
        <v>276949813</v>
      </c>
      <c r="G18" s="45">
        <v>287836768</v>
      </c>
      <c r="H18" s="46">
        <v>298766939</v>
      </c>
      <c r="I18" s="25">
        <f t="shared" si="0"/>
        <v>6.5764572189208836</v>
      </c>
      <c r="J18" s="26">
        <f t="shared" si="1"/>
        <v>4.7605042720784585</v>
      </c>
    </row>
    <row r="19" spans="1:10" ht="23.25" customHeight="1" x14ac:dyDescent="0.25">
      <c r="A19" s="31" t="s">
        <v>17</v>
      </c>
      <c r="B19" s="32" t="s">
        <v>29</v>
      </c>
      <c r="C19" s="50">
        <v>5250553</v>
      </c>
      <c r="D19" s="50">
        <v>60645227</v>
      </c>
      <c r="E19" s="50">
        <v>14477567</v>
      </c>
      <c r="F19" s="51">
        <v>-29777798</v>
      </c>
      <c r="G19" s="52">
        <v>-31932940</v>
      </c>
      <c r="H19" s="53">
        <v>-31516676</v>
      </c>
      <c r="I19" s="33">
        <f t="shared" si="0"/>
        <v>-305.68233598918931</v>
      </c>
      <c r="J19" s="34">
        <f t="shared" si="1"/>
        <v>-229.6029661808376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2920007</v>
      </c>
      <c r="D23" s="41">
        <v>3870007</v>
      </c>
      <c r="E23" s="41">
        <v>3209133</v>
      </c>
      <c r="F23" s="41">
        <v>12669498</v>
      </c>
      <c r="G23" s="42">
        <v>13112706</v>
      </c>
      <c r="H23" s="43">
        <v>13556147</v>
      </c>
      <c r="I23" s="36">
        <f t="shared" si="0"/>
        <v>294.79504277323502</v>
      </c>
      <c r="J23" s="23">
        <f t="shared" si="1"/>
        <v>61.652658401400217</v>
      </c>
    </row>
    <row r="24" spans="1:10" x14ac:dyDescent="0.25">
      <c r="A24" s="9" t="s">
        <v>17</v>
      </c>
      <c r="B24" s="21" t="s">
        <v>33</v>
      </c>
      <c r="C24" s="41">
        <v>118448450</v>
      </c>
      <c r="D24" s="41">
        <v>134982731</v>
      </c>
      <c r="E24" s="41">
        <v>133622724</v>
      </c>
      <c r="F24" s="41">
        <v>161947873</v>
      </c>
      <c r="G24" s="42">
        <v>128242869</v>
      </c>
      <c r="H24" s="43">
        <v>130749619</v>
      </c>
      <c r="I24" s="36">
        <f t="shared" si="0"/>
        <v>21.19785329327668</v>
      </c>
      <c r="J24" s="23">
        <f t="shared" si="1"/>
        <v>-0.72191979854971944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121368457</v>
      </c>
      <c r="D26" s="44">
        <v>138852738</v>
      </c>
      <c r="E26" s="44">
        <v>136831857</v>
      </c>
      <c r="F26" s="44">
        <v>174617371</v>
      </c>
      <c r="G26" s="45">
        <v>141355575</v>
      </c>
      <c r="H26" s="46">
        <v>144305766</v>
      </c>
      <c r="I26" s="25">
        <f t="shared" si="0"/>
        <v>27.614559086192926</v>
      </c>
      <c r="J26" s="26">
        <f t="shared" si="1"/>
        <v>1.7885250087191551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50681005</v>
      </c>
      <c r="D29" s="41">
        <v>50348715</v>
      </c>
      <c r="E29" s="41">
        <v>42045878</v>
      </c>
      <c r="F29" s="41">
        <v>31798627</v>
      </c>
      <c r="G29" s="42">
        <v>26802115</v>
      </c>
      <c r="H29" s="43">
        <v>27770757</v>
      </c>
      <c r="I29" s="36">
        <f t="shared" si="0"/>
        <v>-24.371594761322378</v>
      </c>
      <c r="J29" s="23">
        <f t="shared" si="1"/>
        <v>-12.912712434582085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69517450</v>
      </c>
      <c r="D31" s="41">
        <v>86011507</v>
      </c>
      <c r="E31" s="41">
        <v>92299540</v>
      </c>
      <c r="F31" s="41">
        <v>135660852</v>
      </c>
      <c r="G31" s="42">
        <v>107242849</v>
      </c>
      <c r="H31" s="43">
        <v>109071599</v>
      </c>
      <c r="I31" s="36">
        <f t="shared" si="0"/>
        <v>46.978903686843942</v>
      </c>
      <c r="J31" s="23">
        <f t="shared" si="1"/>
        <v>5.7233009524261913</v>
      </c>
    </row>
    <row r="32" spans="1:10" x14ac:dyDescent="0.25">
      <c r="A32" s="9" t="s">
        <v>17</v>
      </c>
      <c r="B32" s="21" t="s">
        <v>34</v>
      </c>
      <c r="C32" s="41">
        <v>3170002</v>
      </c>
      <c r="D32" s="41">
        <v>4492516</v>
      </c>
      <c r="E32" s="41">
        <v>2486439</v>
      </c>
      <c r="F32" s="41">
        <v>7157903</v>
      </c>
      <c r="G32" s="42">
        <v>7310622</v>
      </c>
      <c r="H32" s="43">
        <v>7463421</v>
      </c>
      <c r="I32" s="36">
        <f t="shared" si="0"/>
        <v>187.877683707503</v>
      </c>
      <c r="J32" s="23">
        <f t="shared" si="1"/>
        <v>44.251402289539456</v>
      </c>
    </row>
    <row r="33" spans="1:11" ht="13" thickBot="1" x14ac:dyDescent="0.3">
      <c r="A33" s="9" t="s">
        <v>17</v>
      </c>
      <c r="B33" s="37" t="s">
        <v>41</v>
      </c>
      <c r="C33" s="57">
        <v>123368457</v>
      </c>
      <c r="D33" s="57">
        <v>140852738</v>
      </c>
      <c r="E33" s="57">
        <v>136831857</v>
      </c>
      <c r="F33" s="57">
        <v>174617382</v>
      </c>
      <c r="G33" s="58">
        <v>141355586</v>
      </c>
      <c r="H33" s="59">
        <v>144305777</v>
      </c>
      <c r="I33" s="38">
        <f t="shared" si="0"/>
        <v>27.614567125256517</v>
      </c>
      <c r="J33" s="39">
        <f t="shared" si="1"/>
        <v>1.7885275950647372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10116147</v>
      </c>
      <c r="D8" s="41">
        <v>10116147</v>
      </c>
      <c r="E8" s="41">
        <v>12921407</v>
      </c>
      <c r="F8" s="41">
        <v>10637129</v>
      </c>
      <c r="G8" s="42">
        <v>11195578</v>
      </c>
      <c r="H8" s="43">
        <v>11615412</v>
      </c>
      <c r="I8" s="22">
        <f>IF(($E8       =0),0,((($F8       /$E8       )-1)*100))</f>
        <v>-17.678245101326816</v>
      </c>
      <c r="J8" s="23">
        <f>IF(($E8       =0),0,(((($H8       /$E8       )^(1/3))-1)*100))</f>
        <v>-3.4894173410023877</v>
      </c>
    </row>
    <row r="9" spans="1:11" x14ac:dyDescent="0.25">
      <c r="A9" s="3" t="s">
        <v>17</v>
      </c>
      <c r="B9" s="21" t="s">
        <v>20</v>
      </c>
      <c r="C9" s="41">
        <v>91687037</v>
      </c>
      <c r="D9" s="41">
        <v>91687037</v>
      </c>
      <c r="E9" s="41">
        <v>68066180</v>
      </c>
      <c r="F9" s="41">
        <v>92892751</v>
      </c>
      <c r="G9" s="42">
        <v>93879357</v>
      </c>
      <c r="H9" s="43">
        <v>94621070</v>
      </c>
      <c r="I9" s="22">
        <f>IF(($E9       =0),0,((($F9       /$E9       )-1)*100))</f>
        <v>36.474165290310111</v>
      </c>
      <c r="J9" s="23">
        <f>IF(($E9       =0),0,(((($H9       /$E9       )^(1/3))-1)*100))</f>
        <v>11.605472978455889</v>
      </c>
    </row>
    <row r="10" spans="1:11" x14ac:dyDescent="0.25">
      <c r="A10" s="3" t="s">
        <v>17</v>
      </c>
      <c r="B10" s="21" t="s">
        <v>21</v>
      </c>
      <c r="C10" s="41">
        <v>171243247</v>
      </c>
      <c r="D10" s="41">
        <v>171236897</v>
      </c>
      <c r="E10" s="41">
        <v>163404063</v>
      </c>
      <c r="F10" s="41">
        <v>198703312</v>
      </c>
      <c r="G10" s="42">
        <v>186824944</v>
      </c>
      <c r="H10" s="43">
        <v>195011380</v>
      </c>
      <c r="I10" s="22">
        <f t="shared" ref="I10:I33" si="0">IF(($E10      =0),0,((($F10      /$E10      )-1)*100))</f>
        <v>21.60243041202714</v>
      </c>
      <c r="J10" s="23">
        <f t="shared" ref="J10:J33" si="1">IF(($E10      =0),0,(((($H10      /$E10      )^(1/3))-1)*100))</f>
        <v>6.0715792444828942</v>
      </c>
    </row>
    <row r="11" spans="1:11" x14ac:dyDescent="0.25">
      <c r="A11" s="9" t="s">
        <v>17</v>
      </c>
      <c r="B11" s="24" t="s">
        <v>22</v>
      </c>
      <c r="C11" s="44">
        <v>273046431</v>
      </c>
      <c r="D11" s="44">
        <v>273040081</v>
      </c>
      <c r="E11" s="44">
        <v>244391650</v>
      </c>
      <c r="F11" s="44">
        <v>302233192</v>
      </c>
      <c r="G11" s="45">
        <v>291899879</v>
      </c>
      <c r="H11" s="46">
        <v>301247862</v>
      </c>
      <c r="I11" s="25">
        <f t="shared" si="0"/>
        <v>23.667560655202415</v>
      </c>
      <c r="J11" s="26">
        <f t="shared" si="1"/>
        <v>7.2208395015522564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83041612</v>
      </c>
      <c r="D13" s="41">
        <v>83876364</v>
      </c>
      <c r="E13" s="41">
        <v>79483548</v>
      </c>
      <c r="F13" s="41">
        <v>88063182</v>
      </c>
      <c r="G13" s="42">
        <v>92659090</v>
      </c>
      <c r="H13" s="43">
        <v>97683914</v>
      </c>
      <c r="I13" s="22">
        <f t="shared" si="0"/>
        <v>10.794226246669304</v>
      </c>
      <c r="J13" s="23">
        <f t="shared" si="1"/>
        <v>7.1145832778709561</v>
      </c>
    </row>
    <row r="14" spans="1:11" x14ac:dyDescent="0.25">
      <c r="A14" s="3" t="s">
        <v>17</v>
      </c>
      <c r="B14" s="21" t="s">
        <v>25</v>
      </c>
      <c r="C14" s="41">
        <v>16625863</v>
      </c>
      <c r="D14" s="41">
        <v>16625863</v>
      </c>
      <c r="E14" s="41">
        <v>0</v>
      </c>
      <c r="F14" s="41">
        <v>4536863</v>
      </c>
      <c r="G14" s="42">
        <v>4741021</v>
      </c>
      <c r="H14" s="43">
        <v>4859545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54073696</v>
      </c>
      <c r="D16" s="41">
        <v>49073696</v>
      </c>
      <c r="E16" s="41">
        <v>39398193</v>
      </c>
      <c r="F16" s="41">
        <v>49073696</v>
      </c>
      <c r="G16" s="42">
        <v>51282012</v>
      </c>
      <c r="H16" s="43">
        <v>52564063</v>
      </c>
      <c r="I16" s="22">
        <f t="shared" si="0"/>
        <v>24.558240526411957</v>
      </c>
      <c r="J16" s="23">
        <f t="shared" si="1"/>
        <v>10.087381347064683</v>
      </c>
    </row>
    <row r="17" spans="1:10" x14ac:dyDescent="0.25">
      <c r="A17" s="3" t="s">
        <v>17</v>
      </c>
      <c r="B17" s="21" t="s">
        <v>27</v>
      </c>
      <c r="C17" s="41">
        <v>118839714</v>
      </c>
      <c r="D17" s="41">
        <v>122877962</v>
      </c>
      <c r="E17" s="41">
        <v>105657099</v>
      </c>
      <c r="F17" s="41">
        <v>139090225</v>
      </c>
      <c r="G17" s="42">
        <v>124759941</v>
      </c>
      <c r="H17" s="43">
        <v>128894746</v>
      </c>
      <c r="I17" s="29">
        <f t="shared" si="0"/>
        <v>31.643047477576491</v>
      </c>
      <c r="J17" s="30">
        <f t="shared" si="1"/>
        <v>6.8510623128105408</v>
      </c>
    </row>
    <row r="18" spans="1:10" x14ac:dyDescent="0.25">
      <c r="A18" s="3" t="s">
        <v>17</v>
      </c>
      <c r="B18" s="24" t="s">
        <v>28</v>
      </c>
      <c r="C18" s="44">
        <v>272580885</v>
      </c>
      <c r="D18" s="44">
        <v>272453885</v>
      </c>
      <c r="E18" s="44">
        <v>224538840</v>
      </c>
      <c r="F18" s="44">
        <v>280763966</v>
      </c>
      <c r="G18" s="45">
        <v>273442064</v>
      </c>
      <c r="H18" s="46">
        <v>284002268</v>
      </c>
      <c r="I18" s="25">
        <f t="shared" si="0"/>
        <v>25.040267420994965</v>
      </c>
      <c r="J18" s="26">
        <f t="shared" si="1"/>
        <v>8.1459129413554479</v>
      </c>
    </row>
    <row r="19" spans="1:10" ht="23.25" customHeight="1" x14ac:dyDescent="0.25">
      <c r="A19" s="31" t="s">
        <v>17</v>
      </c>
      <c r="B19" s="32" t="s">
        <v>29</v>
      </c>
      <c r="C19" s="50">
        <v>465546</v>
      </c>
      <c r="D19" s="50">
        <v>586196</v>
      </c>
      <c r="E19" s="50">
        <v>19852810</v>
      </c>
      <c r="F19" s="51">
        <v>21469226</v>
      </c>
      <c r="G19" s="52">
        <v>18457815</v>
      </c>
      <c r="H19" s="53">
        <v>17245594</v>
      </c>
      <c r="I19" s="33">
        <f t="shared" si="0"/>
        <v>8.1420010567773602</v>
      </c>
      <c r="J19" s="34">
        <f t="shared" si="1"/>
        <v>-4.5845454004244779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200000</v>
      </c>
      <c r="E23" s="41">
        <v>0</v>
      </c>
      <c r="F23" s="41">
        <v>5750000</v>
      </c>
      <c r="G23" s="42">
        <v>2299000</v>
      </c>
      <c r="H23" s="43">
        <v>2356475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69622397</v>
      </c>
      <c r="D24" s="41">
        <v>69501749</v>
      </c>
      <c r="E24" s="41">
        <v>53904198</v>
      </c>
      <c r="F24" s="41">
        <v>49259250</v>
      </c>
      <c r="G24" s="42">
        <v>51522900</v>
      </c>
      <c r="H24" s="43">
        <v>53835040</v>
      </c>
      <c r="I24" s="36">
        <f t="shared" si="0"/>
        <v>-8.6170431475485429</v>
      </c>
      <c r="J24" s="23">
        <f t="shared" si="1"/>
        <v>-4.278429743436174E-2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69622397</v>
      </c>
      <c r="D26" s="44">
        <v>69701749</v>
      </c>
      <c r="E26" s="44">
        <v>53904198</v>
      </c>
      <c r="F26" s="44">
        <v>55009250</v>
      </c>
      <c r="G26" s="45">
        <v>53821900</v>
      </c>
      <c r="H26" s="46">
        <v>56191515</v>
      </c>
      <c r="I26" s="25">
        <f t="shared" si="0"/>
        <v>2.0500295728358653</v>
      </c>
      <c r="J26" s="26">
        <f t="shared" si="1"/>
        <v>1.3948859014091264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41667930</v>
      </c>
      <c r="D28" s="41">
        <v>37167932</v>
      </c>
      <c r="E28" s="41">
        <v>29729992</v>
      </c>
      <c r="F28" s="41">
        <v>30215472</v>
      </c>
      <c r="G28" s="42">
        <v>51522900</v>
      </c>
      <c r="H28" s="43">
        <v>53835040</v>
      </c>
      <c r="I28" s="36">
        <f t="shared" si="0"/>
        <v>1.6329637761086424</v>
      </c>
      <c r="J28" s="23">
        <f t="shared" si="1"/>
        <v>21.886820756882486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2150000</v>
      </c>
      <c r="G29" s="42">
        <v>156750</v>
      </c>
      <c r="H29" s="43">
        <v>160669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9097532</v>
      </c>
      <c r="D31" s="41">
        <v>8940561</v>
      </c>
      <c r="E31" s="41">
        <v>4890551</v>
      </c>
      <c r="F31" s="41">
        <v>9555547</v>
      </c>
      <c r="G31" s="42">
        <v>0</v>
      </c>
      <c r="H31" s="43">
        <v>0</v>
      </c>
      <c r="I31" s="36">
        <f t="shared" si="0"/>
        <v>95.387942994562366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18856935</v>
      </c>
      <c r="D32" s="41">
        <v>23593256</v>
      </c>
      <c r="E32" s="41">
        <v>19283655</v>
      </c>
      <c r="F32" s="41">
        <v>13088231</v>
      </c>
      <c r="G32" s="42">
        <v>2142250</v>
      </c>
      <c r="H32" s="43">
        <v>2195806</v>
      </c>
      <c r="I32" s="36">
        <f t="shared" si="0"/>
        <v>-32.127851281305333</v>
      </c>
      <c r="J32" s="23">
        <f t="shared" si="1"/>
        <v>-51.530537371110306</v>
      </c>
    </row>
    <row r="33" spans="1:11" ht="13" thickBot="1" x14ac:dyDescent="0.3">
      <c r="A33" s="9" t="s">
        <v>17</v>
      </c>
      <c r="B33" s="37" t="s">
        <v>41</v>
      </c>
      <c r="C33" s="57">
        <v>69622397</v>
      </c>
      <c r="D33" s="57">
        <v>69701749</v>
      </c>
      <c r="E33" s="57">
        <v>53904198</v>
      </c>
      <c r="F33" s="57">
        <v>55009250</v>
      </c>
      <c r="G33" s="58">
        <v>53821900</v>
      </c>
      <c r="H33" s="59">
        <v>56191515</v>
      </c>
      <c r="I33" s="38">
        <f t="shared" si="0"/>
        <v>2.0500295728358653</v>
      </c>
      <c r="J33" s="39">
        <f t="shared" si="1"/>
        <v>1.3948859014091264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144685665</v>
      </c>
      <c r="D8" s="41">
        <v>144685665</v>
      </c>
      <c r="E8" s="41">
        <v>165220189</v>
      </c>
      <c r="F8" s="41">
        <v>174055771</v>
      </c>
      <c r="G8" s="42">
        <v>182310508</v>
      </c>
      <c r="H8" s="43">
        <v>190435697</v>
      </c>
      <c r="I8" s="22">
        <f>IF(($E8       =0),0,((($F8       /$E8       )-1)*100))</f>
        <v>5.3477617072572148</v>
      </c>
      <c r="J8" s="23">
        <f>IF(($E8       =0),0,(((($H8       /$E8       )^(1/3))-1)*100))</f>
        <v>4.8483857378236239</v>
      </c>
    </row>
    <row r="9" spans="1:11" x14ac:dyDescent="0.25">
      <c r="A9" s="3" t="s">
        <v>17</v>
      </c>
      <c r="B9" s="21" t="s">
        <v>20</v>
      </c>
      <c r="C9" s="41">
        <v>213534203</v>
      </c>
      <c r="D9" s="41">
        <v>215387734</v>
      </c>
      <c r="E9" s="41">
        <v>200381853</v>
      </c>
      <c r="F9" s="41">
        <v>217477163</v>
      </c>
      <c r="G9" s="42">
        <v>221479803</v>
      </c>
      <c r="H9" s="43">
        <v>225664065</v>
      </c>
      <c r="I9" s="22">
        <f>IF(($E9       =0),0,((($F9       /$E9       )-1)*100))</f>
        <v>8.5313663608051371</v>
      </c>
      <c r="J9" s="23">
        <f>IF(($E9       =0),0,(((($H9       /$E9       )^(1/3))-1)*100))</f>
        <v>4.0402386118118638</v>
      </c>
    </row>
    <row r="10" spans="1:11" x14ac:dyDescent="0.25">
      <c r="A10" s="3" t="s">
        <v>17</v>
      </c>
      <c r="B10" s="21" t="s">
        <v>21</v>
      </c>
      <c r="C10" s="41">
        <v>702854764</v>
      </c>
      <c r="D10" s="41">
        <v>718557044</v>
      </c>
      <c r="E10" s="41">
        <v>727049478</v>
      </c>
      <c r="F10" s="41">
        <v>745375405</v>
      </c>
      <c r="G10" s="42">
        <v>764342826</v>
      </c>
      <c r="H10" s="43">
        <v>797486394</v>
      </c>
      <c r="I10" s="22">
        <f t="shared" ref="I10:I33" si="0">IF(($E10      =0),0,((($F10      /$E10      )-1)*100))</f>
        <v>2.5205887019425166</v>
      </c>
      <c r="J10" s="23">
        <f t="shared" ref="J10:J33" si="1">IF(($E10      =0),0,(((($H10      /$E10      )^(1/3))-1)*100))</f>
        <v>3.1303373624809838</v>
      </c>
    </row>
    <row r="11" spans="1:11" x14ac:dyDescent="0.25">
      <c r="A11" s="9" t="s">
        <v>17</v>
      </c>
      <c r="B11" s="24" t="s">
        <v>22</v>
      </c>
      <c r="C11" s="44">
        <v>1061074632</v>
      </c>
      <c r="D11" s="44">
        <v>1078630443</v>
      </c>
      <c r="E11" s="44">
        <v>1092651520</v>
      </c>
      <c r="F11" s="44">
        <v>1136908339</v>
      </c>
      <c r="G11" s="45">
        <v>1168133137</v>
      </c>
      <c r="H11" s="46">
        <v>1213586156</v>
      </c>
      <c r="I11" s="25">
        <f t="shared" si="0"/>
        <v>4.0504056590705106</v>
      </c>
      <c r="J11" s="26">
        <f t="shared" si="1"/>
        <v>3.5610185339016942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396069792</v>
      </c>
      <c r="D13" s="41">
        <v>397669627</v>
      </c>
      <c r="E13" s="41">
        <v>315455877</v>
      </c>
      <c r="F13" s="41">
        <v>373101780</v>
      </c>
      <c r="G13" s="42">
        <v>390639803</v>
      </c>
      <c r="H13" s="43">
        <v>411851388</v>
      </c>
      <c r="I13" s="22">
        <f t="shared" si="0"/>
        <v>18.273840242957327</v>
      </c>
      <c r="J13" s="23">
        <f t="shared" si="1"/>
        <v>9.2950862297051842</v>
      </c>
    </row>
    <row r="14" spans="1:11" x14ac:dyDescent="0.25">
      <c r="A14" s="3" t="s">
        <v>17</v>
      </c>
      <c r="B14" s="21" t="s">
        <v>25</v>
      </c>
      <c r="C14" s="41">
        <v>194641596</v>
      </c>
      <c r="D14" s="41">
        <v>316008124</v>
      </c>
      <c r="E14" s="41">
        <v>304354690</v>
      </c>
      <c r="F14" s="41">
        <v>309909207</v>
      </c>
      <c r="G14" s="42">
        <v>311540558</v>
      </c>
      <c r="H14" s="43">
        <v>317919237</v>
      </c>
      <c r="I14" s="22">
        <f t="shared" si="0"/>
        <v>1.8250144264246426</v>
      </c>
      <c r="J14" s="23">
        <f t="shared" si="1"/>
        <v>1.4640678044752775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42000000</v>
      </c>
      <c r="D16" s="41">
        <v>42000000</v>
      </c>
      <c r="E16" s="41">
        <v>33476556</v>
      </c>
      <c r="F16" s="41">
        <v>46620000</v>
      </c>
      <c r="G16" s="42">
        <v>48251700</v>
      </c>
      <c r="H16" s="43">
        <v>49457993</v>
      </c>
      <c r="I16" s="22">
        <f t="shared" si="0"/>
        <v>39.261637308210553</v>
      </c>
      <c r="J16" s="23">
        <f t="shared" si="1"/>
        <v>13.89340373641752</v>
      </c>
    </row>
    <row r="17" spans="1:10" x14ac:dyDescent="0.25">
      <c r="A17" s="3" t="s">
        <v>17</v>
      </c>
      <c r="B17" s="21" t="s">
        <v>27</v>
      </c>
      <c r="C17" s="41">
        <v>713490077</v>
      </c>
      <c r="D17" s="41">
        <v>710557563</v>
      </c>
      <c r="E17" s="41">
        <v>617029319</v>
      </c>
      <c r="F17" s="41">
        <v>724113151</v>
      </c>
      <c r="G17" s="42">
        <v>748358508</v>
      </c>
      <c r="H17" s="43">
        <v>788760679</v>
      </c>
      <c r="I17" s="29">
        <f t="shared" si="0"/>
        <v>17.354739669996142</v>
      </c>
      <c r="J17" s="30">
        <f t="shared" si="1"/>
        <v>8.5291705475770705</v>
      </c>
    </row>
    <row r="18" spans="1:10" x14ac:dyDescent="0.25">
      <c r="A18" s="3" t="s">
        <v>17</v>
      </c>
      <c r="B18" s="24" t="s">
        <v>28</v>
      </c>
      <c r="C18" s="44">
        <v>1346201465</v>
      </c>
      <c r="D18" s="44">
        <v>1466235314</v>
      </c>
      <c r="E18" s="44">
        <v>1270316442</v>
      </c>
      <c r="F18" s="44">
        <v>1453744138</v>
      </c>
      <c r="G18" s="45">
        <v>1498790569</v>
      </c>
      <c r="H18" s="46">
        <v>1567989297</v>
      </c>
      <c r="I18" s="25">
        <f t="shared" si="0"/>
        <v>14.439527816487164</v>
      </c>
      <c r="J18" s="26">
        <f t="shared" si="1"/>
        <v>7.2696980634658459</v>
      </c>
    </row>
    <row r="19" spans="1:10" ht="23.25" customHeight="1" x14ac:dyDescent="0.25">
      <c r="A19" s="31" t="s">
        <v>17</v>
      </c>
      <c r="B19" s="32" t="s">
        <v>29</v>
      </c>
      <c r="C19" s="50">
        <v>-285126833</v>
      </c>
      <c r="D19" s="50">
        <v>-387604871</v>
      </c>
      <c r="E19" s="50">
        <v>-177664922</v>
      </c>
      <c r="F19" s="51">
        <v>-316835799</v>
      </c>
      <c r="G19" s="52">
        <v>-330657432</v>
      </c>
      <c r="H19" s="53">
        <v>-354403141</v>
      </c>
      <c r="I19" s="33">
        <f t="shared" si="0"/>
        <v>78.333345397241658</v>
      </c>
      <c r="J19" s="34">
        <f t="shared" si="1"/>
        <v>25.882480169763177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5050000</v>
      </c>
      <c r="D23" s="41">
        <v>5770000</v>
      </c>
      <c r="E23" s="41">
        <v>1122902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247504010</v>
      </c>
      <c r="D24" s="41">
        <v>224604692</v>
      </c>
      <c r="E24" s="41">
        <v>180979442</v>
      </c>
      <c r="F24" s="41">
        <v>225068000</v>
      </c>
      <c r="G24" s="42">
        <v>243443000</v>
      </c>
      <c r="H24" s="43">
        <v>255796000</v>
      </c>
      <c r="I24" s="36">
        <f t="shared" si="0"/>
        <v>24.361086271887178</v>
      </c>
      <c r="J24" s="23">
        <f t="shared" si="1"/>
        <v>12.224626331083721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252554010</v>
      </c>
      <c r="D26" s="44">
        <v>230374692</v>
      </c>
      <c r="E26" s="44">
        <v>182102344</v>
      </c>
      <c r="F26" s="44">
        <v>225068000</v>
      </c>
      <c r="G26" s="45">
        <v>243443000</v>
      </c>
      <c r="H26" s="46">
        <v>255796000</v>
      </c>
      <c r="I26" s="25">
        <f t="shared" si="0"/>
        <v>23.594235558000285</v>
      </c>
      <c r="J26" s="26">
        <f t="shared" si="1"/>
        <v>11.993479444756726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167864871</v>
      </c>
      <c r="D28" s="41">
        <v>140969971</v>
      </c>
      <c r="E28" s="41">
        <v>111759497</v>
      </c>
      <c r="F28" s="41">
        <v>83600000</v>
      </c>
      <c r="G28" s="42">
        <v>66243000</v>
      </c>
      <c r="H28" s="43">
        <v>64350000</v>
      </c>
      <c r="I28" s="36">
        <f t="shared" si="0"/>
        <v>-25.19651372446674</v>
      </c>
      <c r="J28" s="23">
        <f t="shared" si="1"/>
        <v>-16.806760160700428</v>
      </c>
    </row>
    <row r="29" spans="1:10" x14ac:dyDescent="0.25">
      <c r="A29" s="9" t="s">
        <v>17</v>
      </c>
      <c r="B29" s="21" t="s">
        <v>38</v>
      </c>
      <c r="C29" s="41">
        <v>5000000</v>
      </c>
      <c r="D29" s="41">
        <v>9122693</v>
      </c>
      <c r="E29" s="41">
        <v>4933793</v>
      </c>
      <c r="F29" s="41">
        <v>7000000</v>
      </c>
      <c r="G29" s="42">
        <v>7000000</v>
      </c>
      <c r="H29" s="43">
        <v>9446000</v>
      </c>
      <c r="I29" s="36">
        <f t="shared" si="0"/>
        <v>41.878672250740955</v>
      </c>
      <c r="J29" s="23">
        <f t="shared" si="1"/>
        <v>24.17161764410649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51275148</v>
      </c>
      <c r="D31" s="41">
        <v>63201031</v>
      </c>
      <c r="E31" s="41">
        <v>54451550</v>
      </c>
      <c r="F31" s="41">
        <v>85000000</v>
      </c>
      <c r="G31" s="42">
        <v>82000000</v>
      </c>
      <c r="H31" s="43">
        <v>103000000</v>
      </c>
      <c r="I31" s="36">
        <f t="shared" si="0"/>
        <v>56.102076065786918</v>
      </c>
      <c r="J31" s="23">
        <f t="shared" si="1"/>
        <v>23.673217418937465</v>
      </c>
    </row>
    <row r="32" spans="1:10" x14ac:dyDescent="0.25">
      <c r="A32" s="9" t="s">
        <v>17</v>
      </c>
      <c r="B32" s="21" t="s">
        <v>34</v>
      </c>
      <c r="C32" s="41">
        <v>28413991</v>
      </c>
      <c r="D32" s="41">
        <v>17080997</v>
      </c>
      <c r="E32" s="41">
        <v>10957504</v>
      </c>
      <c r="F32" s="41">
        <v>49468000</v>
      </c>
      <c r="G32" s="42">
        <v>88200000</v>
      </c>
      <c r="H32" s="43">
        <v>79000000</v>
      </c>
      <c r="I32" s="36">
        <f t="shared" si="0"/>
        <v>351.45317765797756</v>
      </c>
      <c r="J32" s="23">
        <f t="shared" si="1"/>
        <v>93.184295200298848</v>
      </c>
    </row>
    <row r="33" spans="1:11" ht="13" thickBot="1" x14ac:dyDescent="0.3">
      <c r="A33" s="9" t="s">
        <v>17</v>
      </c>
      <c r="B33" s="37" t="s">
        <v>41</v>
      </c>
      <c r="C33" s="57">
        <v>252554010</v>
      </c>
      <c r="D33" s="57">
        <v>230374692</v>
      </c>
      <c r="E33" s="57">
        <v>182102344</v>
      </c>
      <c r="F33" s="57">
        <v>225068000</v>
      </c>
      <c r="G33" s="58">
        <v>243443000</v>
      </c>
      <c r="H33" s="59">
        <v>255796000</v>
      </c>
      <c r="I33" s="38">
        <f t="shared" si="0"/>
        <v>23.594235558000285</v>
      </c>
      <c r="J33" s="39">
        <f t="shared" si="1"/>
        <v>11.993479444756726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427949000</v>
      </c>
      <c r="D10" s="41">
        <v>427949004</v>
      </c>
      <c r="E10" s="41">
        <v>443715967</v>
      </c>
      <c r="F10" s="41">
        <v>463020170</v>
      </c>
      <c r="G10" s="42">
        <v>476878243</v>
      </c>
      <c r="H10" s="43">
        <v>497667548</v>
      </c>
      <c r="I10" s="22">
        <f t="shared" ref="I10:I33" si="0">IF(($E10      =0),0,((($F10      /$E10      )-1)*100))</f>
        <v>4.3505765930663465</v>
      </c>
      <c r="J10" s="23">
        <f t="shared" ref="J10:J33" si="1">IF(($E10      =0),0,(((($H10      /$E10      )^(1/3))-1)*100))</f>
        <v>3.8990129437886267</v>
      </c>
    </row>
    <row r="11" spans="1:11" x14ac:dyDescent="0.25">
      <c r="A11" s="9" t="s">
        <v>17</v>
      </c>
      <c r="B11" s="24" t="s">
        <v>22</v>
      </c>
      <c r="C11" s="44">
        <v>427949000</v>
      </c>
      <c r="D11" s="44">
        <v>427949004</v>
      </c>
      <c r="E11" s="44">
        <v>443715967</v>
      </c>
      <c r="F11" s="44">
        <v>463020170</v>
      </c>
      <c r="G11" s="45">
        <v>476878243</v>
      </c>
      <c r="H11" s="46">
        <v>497667548</v>
      </c>
      <c r="I11" s="25">
        <f t="shared" si="0"/>
        <v>4.3505765930663465</v>
      </c>
      <c r="J11" s="26">
        <f t="shared" si="1"/>
        <v>3.8990129437886267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260392746</v>
      </c>
      <c r="D13" s="41">
        <v>248017429</v>
      </c>
      <c r="E13" s="41">
        <v>202609152</v>
      </c>
      <c r="F13" s="41">
        <v>276016332</v>
      </c>
      <c r="G13" s="42">
        <v>288437028</v>
      </c>
      <c r="H13" s="43">
        <v>295648008</v>
      </c>
      <c r="I13" s="22">
        <f t="shared" si="0"/>
        <v>36.230929982866719</v>
      </c>
      <c r="J13" s="23">
        <f t="shared" si="1"/>
        <v>13.424088910284503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169633679</v>
      </c>
      <c r="D17" s="41">
        <v>231687780</v>
      </c>
      <c r="E17" s="41">
        <v>209617160</v>
      </c>
      <c r="F17" s="41">
        <v>218550951</v>
      </c>
      <c r="G17" s="42">
        <v>228385765</v>
      </c>
      <c r="H17" s="43">
        <v>234095512</v>
      </c>
      <c r="I17" s="29">
        <f t="shared" si="0"/>
        <v>4.2619559391034567</v>
      </c>
      <c r="J17" s="30">
        <f t="shared" si="1"/>
        <v>3.7501543913861068</v>
      </c>
    </row>
    <row r="18" spans="1:10" x14ac:dyDescent="0.25">
      <c r="A18" s="3" t="s">
        <v>17</v>
      </c>
      <c r="B18" s="24" t="s">
        <v>28</v>
      </c>
      <c r="C18" s="44">
        <v>430026425</v>
      </c>
      <c r="D18" s="44">
        <v>479705209</v>
      </c>
      <c r="E18" s="44">
        <v>412226312</v>
      </c>
      <c r="F18" s="44">
        <v>494567283</v>
      </c>
      <c r="G18" s="45">
        <v>516822793</v>
      </c>
      <c r="H18" s="46">
        <v>529743520</v>
      </c>
      <c r="I18" s="25">
        <f t="shared" si="0"/>
        <v>19.974700450465189</v>
      </c>
      <c r="J18" s="26">
        <f t="shared" si="1"/>
        <v>8.7201345887158777</v>
      </c>
    </row>
    <row r="19" spans="1:10" ht="23.25" customHeight="1" x14ac:dyDescent="0.25">
      <c r="A19" s="31" t="s">
        <v>17</v>
      </c>
      <c r="B19" s="32" t="s">
        <v>29</v>
      </c>
      <c r="C19" s="50">
        <v>-2077425</v>
      </c>
      <c r="D19" s="50">
        <v>-51756205</v>
      </c>
      <c r="E19" s="50">
        <v>31489655</v>
      </c>
      <c r="F19" s="51">
        <v>-31547113</v>
      </c>
      <c r="G19" s="52">
        <v>-39944550</v>
      </c>
      <c r="H19" s="53">
        <v>-32075972</v>
      </c>
      <c r="I19" s="33">
        <f t="shared" si="0"/>
        <v>-200.18246627344757</v>
      </c>
      <c r="J19" s="34">
        <f t="shared" si="1"/>
        <v>-200.61683245171054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81250000</v>
      </c>
      <c r="D23" s="41">
        <v>86679972</v>
      </c>
      <c r="E23" s="41">
        <v>38775301</v>
      </c>
      <c r="F23" s="41">
        <v>32950001</v>
      </c>
      <c r="G23" s="42">
        <v>34432758</v>
      </c>
      <c r="H23" s="43">
        <v>35293567</v>
      </c>
      <c r="I23" s="36">
        <f t="shared" si="0"/>
        <v>-15.023223159505584</v>
      </c>
      <c r="J23" s="23">
        <f t="shared" si="1"/>
        <v>-3.0874267685454759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317501</v>
      </c>
      <c r="F24" s="41">
        <v>0</v>
      </c>
      <c r="G24" s="42">
        <v>0</v>
      </c>
      <c r="H24" s="43">
        <v>0</v>
      </c>
      <c r="I24" s="36">
        <f t="shared" si="0"/>
        <v>-100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81250000</v>
      </c>
      <c r="D26" s="44">
        <v>86679972</v>
      </c>
      <c r="E26" s="44">
        <v>39092802</v>
      </c>
      <c r="F26" s="44">
        <v>32950001</v>
      </c>
      <c r="G26" s="45">
        <v>34432758</v>
      </c>
      <c r="H26" s="46">
        <v>35293567</v>
      </c>
      <c r="I26" s="25">
        <f t="shared" si="0"/>
        <v>-15.713381199945708</v>
      </c>
      <c r="J26" s="26">
        <f t="shared" si="1"/>
        <v>-3.3505060451844426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450000</v>
      </c>
      <c r="G28" s="42">
        <v>470256</v>
      </c>
      <c r="H28" s="43">
        <v>482016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7000000</v>
      </c>
      <c r="G31" s="42">
        <v>7315000</v>
      </c>
      <c r="H31" s="43">
        <v>7497880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81250000</v>
      </c>
      <c r="D32" s="41">
        <v>86679972</v>
      </c>
      <c r="E32" s="41">
        <v>39092802</v>
      </c>
      <c r="F32" s="41">
        <v>25500001</v>
      </c>
      <c r="G32" s="42">
        <v>26647502</v>
      </c>
      <c r="H32" s="43">
        <v>27313671</v>
      </c>
      <c r="I32" s="36">
        <f t="shared" si="0"/>
        <v>-34.770597922348976</v>
      </c>
      <c r="J32" s="23">
        <f t="shared" si="1"/>
        <v>-11.265108075892183</v>
      </c>
    </row>
    <row r="33" spans="1:11" ht="13" thickBot="1" x14ac:dyDescent="0.3">
      <c r="A33" s="9" t="s">
        <v>17</v>
      </c>
      <c r="B33" s="37" t="s">
        <v>41</v>
      </c>
      <c r="C33" s="57">
        <v>81250000</v>
      </c>
      <c r="D33" s="57">
        <v>86679972</v>
      </c>
      <c r="E33" s="57">
        <v>39092802</v>
      </c>
      <c r="F33" s="57">
        <v>32950001</v>
      </c>
      <c r="G33" s="58">
        <v>34432758</v>
      </c>
      <c r="H33" s="59">
        <v>35293567</v>
      </c>
      <c r="I33" s="38">
        <f t="shared" si="0"/>
        <v>-15.713381199945708</v>
      </c>
      <c r="J33" s="39">
        <f t="shared" si="1"/>
        <v>-3.3505060451844426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28783092</v>
      </c>
      <c r="D8" s="41">
        <v>28291152</v>
      </c>
      <c r="E8" s="41">
        <v>28291159</v>
      </c>
      <c r="F8" s="41">
        <v>29535948</v>
      </c>
      <c r="G8" s="42">
        <v>30717392</v>
      </c>
      <c r="H8" s="43">
        <v>31946087</v>
      </c>
      <c r="I8" s="22">
        <f>IF(($E8       =0),0,((($F8       /$E8       )-1)*100))</f>
        <v>4.39992225132948</v>
      </c>
      <c r="J8" s="23">
        <f>IF(($E8       =0),0,(((($H8       /$E8       )^(1/3))-1)*100))</f>
        <v>4.1331430391189805</v>
      </c>
    </row>
    <row r="9" spans="1:11" x14ac:dyDescent="0.25">
      <c r="A9" s="3" t="s">
        <v>17</v>
      </c>
      <c r="B9" s="21" t="s">
        <v>20</v>
      </c>
      <c r="C9" s="41">
        <v>609096</v>
      </c>
      <c r="D9" s="41">
        <v>651696</v>
      </c>
      <c r="E9" s="41">
        <v>586444</v>
      </c>
      <c r="F9" s="41">
        <v>680376</v>
      </c>
      <c r="G9" s="42">
        <v>707592</v>
      </c>
      <c r="H9" s="43">
        <v>735896</v>
      </c>
      <c r="I9" s="22">
        <f>IF(($E9       =0),0,((($F9       /$E9       )-1)*100))</f>
        <v>16.017215625021318</v>
      </c>
      <c r="J9" s="23">
        <f>IF(($E9       =0),0,(((($H9       /$E9       )^(1/3))-1)*100))</f>
        <v>7.8607158609171446</v>
      </c>
    </row>
    <row r="10" spans="1:11" x14ac:dyDescent="0.25">
      <c r="A10" s="3" t="s">
        <v>17</v>
      </c>
      <c r="B10" s="21" t="s">
        <v>21</v>
      </c>
      <c r="C10" s="41">
        <v>196850952</v>
      </c>
      <c r="D10" s="41">
        <v>190594140</v>
      </c>
      <c r="E10" s="41">
        <v>188012107</v>
      </c>
      <c r="F10" s="41">
        <v>190724063</v>
      </c>
      <c r="G10" s="42">
        <v>192352872</v>
      </c>
      <c r="H10" s="43">
        <v>200729284</v>
      </c>
      <c r="I10" s="22">
        <f t="shared" ref="I10:I33" si="0">IF(($E10      =0),0,((($F10      /$E10      )-1)*100))</f>
        <v>1.4424368958324552</v>
      </c>
      <c r="J10" s="23">
        <f t="shared" ref="J10:J33" si="1">IF(($E10      =0),0,(((($H10      /$E10      )^(1/3))-1)*100))</f>
        <v>2.205666105944859</v>
      </c>
    </row>
    <row r="11" spans="1:11" x14ac:dyDescent="0.25">
      <c r="A11" s="9" t="s">
        <v>17</v>
      </c>
      <c r="B11" s="24" t="s">
        <v>22</v>
      </c>
      <c r="C11" s="44">
        <v>226243140</v>
      </c>
      <c r="D11" s="44">
        <v>219536988</v>
      </c>
      <c r="E11" s="44">
        <v>216889710</v>
      </c>
      <c r="F11" s="44">
        <v>220940387</v>
      </c>
      <c r="G11" s="45">
        <v>223777856</v>
      </c>
      <c r="H11" s="46">
        <v>233411267</v>
      </c>
      <c r="I11" s="25">
        <f t="shared" si="0"/>
        <v>1.8676206446124111</v>
      </c>
      <c r="J11" s="26">
        <f t="shared" si="1"/>
        <v>2.4772877915457681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103278372</v>
      </c>
      <c r="D13" s="41">
        <v>104816423</v>
      </c>
      <c r="E13" s="41">
        <v>104170589</v>
      </c>
      <c r="F13" s="41">
        <v>112831954</v>
      </c>
      <c r="G13" s="42">
        <v>117344809</v>
      </c>
      <c r="H13" s="43">
        <v>121995840</v>
      </c>
      <c r="I13" s="22">
        <f t="shared" si="0"/>
        <v>8.3145973188267099</v>
      </c>
      <c r="J13" s="23">
        <f t="shared" si="1"/>
        <v>5.4063158005855039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6999996</v>
      </c>
      <c r="G14" s="42">
        <v>7280000</v>
      </c>
      <c r="H14" s="43">
        <v>7571200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4550004</v>
      </c>
      <c r="D16" s="41">
        <v>5350008</v>
      </c>
      <c r="E16" s="41">
        <v>7754868</v>
      </c>
      <c r="F16" s="41">
        <v>4839996</v>
      </c>
      <c r="G16" s="42">
        <v>5761600</v>
      </c>
      <c r="H16" s="43">
        <v>5992064</v>
      </c>
      <c r="I16" s="22">
        <f t="shared" si="0"/>
        <v>-37.587641723882335</v>
      </c>
      <c r="J16" s="23">
        <f t="shared" si="1"/>
        <v>-8.2370547210125604</v>
      </c>
    </row>
    <row r="17" spans="1:10" x14ac:dyDescent="0.25">
      <c r="A17" s="3" t="s">
        <v>17</v>
      </c>
      <c r="B17" s="21" t="s">
        <v>27</v>
      </c>
      <c r="C17" s="41">
        <v>149697108</v>
      </c>
      <c r="D17" s="41">
        <v>149183808</v>
      </c>
      <c r="E17" s="41">
        <v>133845087</v>
      </c>
      <c r="F17" s="41">
        <v>132324768</v>
      </c>
      <c r="G17" s="42">
        <v>150233799</v>
      </c>
      <c r="H17" s="43">
        <v>295217991</v>
      </c>
      <c r="I17" s="29">
        <f t="shared" si="0"/>
        <v>-1.1358795709849212</v>
      </c>
      <c r="J17" s="30">
        <f t="shared" si="1"/>
        <v>30.170766464683329</v>
      </c>
    </row>
    <row r="18" spans="1:10" x14ac:dyDescent="0.25">
      <c r="A18" s="3" t="s">
        <v>17</v>
      </c>
      <c r="B18" s="24" t="s">
        <v>28</v>
      </c>
      <c r="C18" s="44">
        <v>257525484</v>
      </c>
      <c r="D18" s="44">
        <v>259350239</v>
      </c>
      <c r="E18" s="44">
        <v>245770544</v>
      </c>
      <c r="F18" s="44">
        <v>256996714</v>
      </c>
      <c r="G18" s="45">
        <v>280620208</v>
      </c>
      <c r="H18" s="46">
        <v>430777095</v>
      </c>
      <c r="I18" s="25">
        <f t="shared" si="0"/>
        <v>4.5677442940436297</v>
      </c>
      <c r="J18" s="26">
        <f t="shared" si="1"/>
        <v>20.570461753314028</v>
      </c>
    </row>
    <row r="19" spans="1:10" ht="23.25" customHeight="1" x14ac:dyDescent="0.25">
      <c r="A19" s="31" t="s">
        <v>17</v>
      </c>
      <c r="B19" s="32" t="s">
        <v>29</v>
      </c>
      <c r="C19" s="50">
        <v>-31282344</v>
      </c>
      <c r="D19" s="50">
        <v>-39813251</v>
      </c>
      <c r="E19" s="50">
        <v>-28880834</v>
      </c>
      <c r="F19" s="51">
        <v>-36056327</v>
      </c>
      <c r="G19" s="52">
        <v>-56842352</v>
      </c>
      <c r="H19" s="53">
        <v>-197365828</v>
      </c>
      <c r="I19" s="33">
        <f t="shared" si="0"/>
        <v>24.845172407417326</v>
      </c>
      <c r="J19" s="34">
        <f t="shared" si="1"/>
        <v>89.767022539711235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8720040</v>
      </c>
      <c r="D23" s="41">
        <v>8774484</v>
      </c>
      <c r="E23" s="41">
        <v>11953568</v>
      </c>
      <c r="F23" s="41">
        <v>4659996</v>
      </c>
      <c r="G23" s="42">
        <v>1143000</v>
      </c>
      <c r="H23" s="43">
        <v>1147289</v>
      </c>
      <c r="I23" s="36">
        <f t="shared" si="0"/>
        <v>-61.015857357401572</v>
      </c>
      <c r="J23" s="23">
        <f t="shared" si="1"/>
        <v>-54.214802588138667</v>
      </c>
    </row>
    <row r="24" spans="1:10" x14ac:dyDescent="0.25">
      <c r="A24" s="9" t="s">
        <v>17</v>
      </c>
      <c r="B24" s="21" t="s">
        <v>33</v>
      </c>
      <c r="C24" s="41">
        <v>42111732</v>
      </c>
      <c r="D24" s="41">
        <v>41974631</v>
      </c>
      <c r="E24" s="41">
        <v>44245604</v>
      </c>
      <c r="F24" s="41">
        <v>33936468</v>
      </c>
      <c r="G24" s="42">
        <v>34722029</v>
      </c>
      <c r="H24" s="43">
        <v>29347048</v>
      </c>
      <c r="I24" s="36">
        <f t="shared" si="0"/>
        <v>-23.29979719567169</v>
      </c>
      <c r="J24" s="23">
        <f t="shared" si="1"/>
        <v>-12.790305572817696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50831772</v>
      </c>
      <c r="D26" s="44">
        <v>50749115</v>
      </c>
      <c r="E26" s="44">
        <v>56199172</v>
      </c>
      <c r="F26" s="44">
        <v>38596464</v>
      </c>
      <c r="G26" s="45">
        <v>35865029</v>
      </c>
      <c r="H26" s="46">
        <v>30494337</v>
      </c>
      <c r="I26" s="25">
        <f t="shared" si="0"/>
        <v>-31.322005954109077</v>
      </c>
      <c r="J26" s="26">
        <f t="shared" si="1"/>
        <v>-18.436392483534945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1982651</v>
      </c>
      <c r="E29" s="41">
        <v>623542</v>
      </c>
      <c r="F29" s="41">
        <v>3213156</v>
      </c>
      <c r="G29" s="42">
        <v>0</v>
      </c>
      <c r="H29" s="43">
        <v>0</v>
      </c>
      <c r="I29" s="36">
        <f t="shared" si="0"/>
        <v>415.3070683289979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31335744</v>
      </c>
      <c r="D31" s="41">
        <v>30775440</v>
      </c>
      <c r="E31" s="41">
        <v>35820483</v>
      </c>
      <c r="F31" s="41">
        <v>20356860</v>
      </c>
      <c r="G31" s="42">
        <v>26829512</v>
      </c>
      <c r="H31" s="43">
        <v>26118750</v>
      </c>
      <c r="I31" s="36">
        <f t="shared" si="0"/>
        <v>-43.16977802895623</v>
      </c>
      <c r="J31" s="23">
        <f t="shared" si="1"/>
        <v>-9.9935463618609823</v>
      </c>
    </row>
    <row r="32" spans="1:10" x14ac:dyDescent="0.25">
      <c r="A32" s="9" t="s">
        <v>17</v>
      </c>
      <c r="B32" s="21" t="s">
        <v>34</v>
      </c>
      <c r="C32" s="41">
        <v>19496028</v>
      </c>
      <c r="D32" s="41">
        <v>18106020</v>
      </c>
      <c r="E32" s="41">
        <v>19813102</v>
      </c>
      <c r="F32" s="41">
        <v>15026448</v>
      </c>
      <c r="G32" s="42">
        <v>9035517</v>
      </c>
      <c r="H32" s="43">
        <v>4375587</v>
      </c>
      <c r="I32" s="36">
        <f t="shared" si="0"/>
        <v>-24.159033754532732</v>
      </c>
      <c r="J32" s="23">
        <f t="shared" si="1"/>
        <v>-39.554874632780489</v>
      </c>
    </row>
    <row r="33" spans="1:11" ht="13" thickBot="1" x14ac:dyDescent="0.3">
      <c r="A33" s="9" t="s">
        <v>17</v>
      </c>
      <c r="B33" s="37" t="s">
        <v>41</v>
      </c>
      <c r="C33" s="57">
        <v>50831772</v>
      </c>
      <c r="D33" s="57">
        <v>50864111</v>
      </c>
      <c r="E33" s="57">
        <v>56257127</v>
      </c>
      <c r="F33" s="57">
        <v>38596464</v>
      </c>
      <c r="G33" s="58">
        <v>35865029</v>
      </c>
      <c r="H33" s="59">
        <v>30494337</v>
      </c>
      <c r="I33" s="38">
        <f t="shared" si="0"/>
        <v>-31.392756690187895</v>
      </c>
      <c r="J33" s="39">
        <f t="shared" si="1"/>
        <v>-18.464410521918808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48295642</v>
      </c>
      <c r="D8" s="41">
        <v>33349738</v>
      </c>
      <c r="E8" s="41">
        <v>32638563</v>
      </c>
      <c r="F8" s="41">
        <v>39829924</v>
      </c>
      <c r="G8" s="42">
        <v>41672179</v>
      </c>
      <c r="H8" s="43">
        <v>43597644</v>
      </c>
      <c r="I8" s="22">
        <f>IF(($E8       =0),0,((($F8       /$E8       )-1)*100))</f>
        <v>22.033326038281764</v>
      </c>
      <c r="J8" s="23">
        <f>IF(($E8       =0),0,(((($H8       /$E8       )^(1/3))-1)*100))</f>
        <v>10.131274146859903</v>
      </c>
    </row>
    <row r="9" spans="1:11" x14ac:dyDescent="0.25">
      <c r="A9" s="3" t="s">
        <v>17</v>
      </c>
      <c r="B9" s="21" t="s">
        <v>20</v>
      </c>
      <c r="C9" s="41">
        <v>93095147</v>
      </c>
      <c r="D9" s="41">
        <v>162112121</v>
      </c>
      <c r="E9" s="41">
        <v>131631371</v>
      </c>
      <c r="F9" s="41">
        <v>133984535</v>
      </c>
      <c r="G9" s="42">
        <v>138553697</v>
      </c>
      <c r="H9" s="43">
        <v>154993922</v>
      </c>
      <c r="I9" s="22">
        <f>IF(($E9       =0),0,((($F9       /$E9       )-1)*100))</f>
        <v>1.787692388313733</v>
      </c>
      <c r="J9" s="23">
        <f>IF(($E9       =0),0,(((($H9       /$E9       )^(1/3))-1)*100))</f>
        <v>5.5970423773691103</v>
      </c>
    </row>
    <row r="10" spans="1:11" x14ac:dyDescent="0.25">
      <c r="A10" s="3" t="s">
        <v>17</v>
      </c>
      <c r="B10" s="21" t="s">
        <v>21</v>
      </c>
      <c r="C10" s="41">
        <v>173779059</v>
      </c>
      <c r="D10" s="41">
        <v>174279424</v>
      </c>
      <c r="E10" s="41">
        <v>172634211</v>
      </c>
      <c r="F10" s="41">
        <v>177276383</v>
      </c>
      <c r="G10" s="42">
        <v>178470162</v>
      </c>
      <c r="H10" s="43">
        <v>186223014</v>
      </c>
      <c r="I10" s="22">
        <f t="shared" ref="I10:I33" si="0">IF(($E10      =0),0,((($F10      /$E10      )-1)*100))</f>
        <v>2.6890220502122864</v>
      </c>
      <c r="J10" s="23">
        <f t="shared" ref="J10:J33" si="1">IF(($E10      =0),0,(((($H10      /$E10      )^(1/3))-1)*100))</f>
        <v>2.5578313982941081</v>
      </c>
    </row>
    <row r="11" spans="1:11" x14ac:dyDescent="0.25">
      <c r="A11" s="9" t="s">
        <v>17</v>
      </c>
      <c r="B11" s="24" t="s">
        <v>22</v>
      </c>
      <c r="C11" s="44">
        <v>315169848</v>
      </c>
      <c r="D11" s="44">
        <v>369741283</v>
      </c>
      <c r="E11" s="44">
        <v>336904145</v>
      </c>
      <c r="F11" s="44">
        <v>351090842</v>
      </c>
      <c r="G11" s="45">
        <v>358696038</v>
      </c>
      <c r="H11" s="46">
        <v>384814580</v>
      </c>
      <c r="I11" s="25">
        <f t="shared" si="0"/>
        <v>4.2109001063195484</v>
      </c>
      <c r="J11" s="26">
        <f t="shared" si="1"/>
        <v>4.5317901795980831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97793212</v>
      </c>
      <c r="D13" s="41">
        <v>98545397</v>
      </c>
      <c r="E13" s="41">
        <v>112237922</v>
      </c>
      <c r="F13" s="41">
        <v>100565329</v>
      </c>
      <c r="G13" s="42">
        <v>105287749</v>
      </c>
      <c r="H13" s="43">
        <v>109165642</v>
      </c>
      <c r="I13" s="22">
        <f t="shared" si="0"/>
        <v>-10.399865564153977</v>
      </c>
      <c r="J13" s="23">
        <f t="shared" si="1"/>
        <v>-0.92088502879559275</v>
      </c>
    </row>
    <row r="14" spans="1:11" x14ac:dyDescent="0.25">
      <c r="A14" s="3" t="s">
        <v>17</v>
      </c>
      <c r="B14" s="21" t="s">
        <v>25</v>
      </c>
      <c r="C14" s="41">
        <v>59384640</v>
      </c>
      <c r="D14" s="41">
        <v>40163808</v>
      </c>
      <c r="E14" s="41">
        <v>0</v>
      </c>
      <c r="F14" s="41">
        <v>46083017</v>
      </c>
      <c r="G14" s="42">
        <v>38221700</v>
      </c>
      <c r="H14" s="43">
        <v>45585093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58199377</v>
      </c>
      <c r="D16" s="41">
        <v>66699377</v>
      </c>
      <c r="E16" s="41">
        <v>71165435</v>
      </c>
      <c r="F16" s="41">
        <v>74702880</v>
      </c>
      <c r="G16" s="42">
        <v>78139212</v>
      </c>
      <c r="H16" s="43">
        <v>81577337</v>
      </c>
      <c r="I16" s="22">
        <f t="shared" si="0"/>
        <v>4.9707347394138734</v>
      </c>
      <c r="J16" s="23">
        <f t="shared" si="1"/>
        <v>4.6566442573587663</v>
      </c>
    </row>
    <row r="17" spans="1:10" x14ac:dyDescent="0.25">
      <c r="A17" s="3" t="s">
        <v>17</v>
      </c>
      <c r="B17" s="21" t="s">
        <v>27</v>
      </c>
      <c r="C17" s="41">
        <v>127376609</v>
      </c>
      <c r="D17" s="41">
        <v>129967595</v>
      </c>
      <c r="E17" s="41">
        <v>131705563</v>
      </c>
      <c r="F17" s="41">
        <v>124098261</v>
      </c>
      <c r="G17" s="42">
        <v>130610809</v>
      </c>
      <c r="H17" s="43">
        <v>135110115</v>
      </c>
      <c r="I17" s="29">
        <f t="shared" si="0"/>
        <v>-5.7759914059210988</v>
      </c>
      <c r="J17" s="30">
        <f t="shared" si="1"/>
        <v>0.85433763823319353</v>
      </c>
    </row>
    <row r="18" spans="1:10" x14ac:dyDescent="0.25">
      <c r="A18" s="3" t="s">
        <v>17</v>
      </c>
      <c r="B18" s="24" t="s">
        <v>28</v>
      </c>
      <c r="C18" s="44">
        <v>342753838</v>
      </c>
      <c r="D18" s="44">
        <v>335376177</v>
      </c>
      <c r="E18" s="44">
        <v>315108920</v>
      </c>
      <c r="F18" s="44">
        <v>345449487</v>
      </c>
      <c r="G18" s="45">
        <v>352259470</v>
      </c>
      <c r="H18" s="46">
        <v>371438187</v>
      </c>
      <c r="I18" s="25">
        <f t="shared" si="0"/>
        <v>9.6285966769839462</v>
      </c>
      <c r="J18" s="26">
        <f t="shared" si="1"/>
        <v>5.635190022314629</v>
      </c>
    </row>
    <row r="19" spans="1:10" ht="23.25" customHeight="1" x14ac:dyDescent="0.25">
      <c r="A19" s="31" t="s">
        <v>17</v>
      </c>
      <c r="B19" s="32" t="s">
        <v>29</v>
      </c>
      <c r="C19" s="50">
        <v>-27583990</v>
      </c>
      <c r="D19" s="50">
        <v>34365106</v>
      </c>
      <c r="E19" s="50">
        <v>21795225</v>
      </c>
      <c r="F19" s="51">
        <v>5641355</v>
      </c>
      <c r="G19" s="52">
        <v>6436568</v>
      </c>
      <c r="H19" s="53">
        <v>13376393</v>
      </c>
      <c r="I19" s="33">
        <f t="shared" si="0"/>
        <v>-74.116555346411886</v>
      </c>
      <c r="J19" s="34">
        <f t="shared" si="1"/>
        <v>-15.018207421751772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43845000</v>
      </c>
      <c r="D24" s="41">
        <v>6219727</v>
      </c>
      <c r="E24" s="41">
        <v>12894403</v>
      </c>
      <c r="F24" s="41">
        <v>35353000</v>
      </c>
      <c r="G24" s="42">
        <v>38161000</v>
      </c>
      <c r="H24" s="43">
        <v>5200000</v>
      </c>
      <c r="I24" s="36">
        <f t="shared" si="0"/>
        <v>174.17322073771078</v>
      </c>
      <c r="J24" s="23">
        <f t="shared" si="1"/>
        <v>-26.118784016033203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43845000</v>
      </c>
      <c r="D26" s="44">
        <v>6219727</v>
      </c>
      <c r="E26" s="44">
        <v>12894403</v>
      </c>
      <c r="F26" s="44">
        <v>35353000</v>
      </c>
      <c r="G26" s="45">
        <v>38161000</v>
      </c>
      <c r="H26" s="46">
        <v>5200000</v>
      </c>
      <c r="I26" s="25">
        <f t="shared" si="0"/>
        <v>174.17322073771078</v>
      </c>
      <c r="J26" s="26">
        <f t="shared" si="1"/>
        <v>-26.118784016033203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43845000</v>
      </c>
      <c r="D31" s="41">
        <v>6219727</v>
      </c>
      <c r="E31" s="41">
        <v>12894403</v>
      </c>
      <c r="F31" s="41">
        <v>35353000</v>
      </c>
      <c r="G31" s="42">
        <v>38161000</v>
      </c>
      <c r="H31" s="43">
        <v>0</v>
      </c>
      <c r="I31" s="36">
        <f t="shared" si="0"/>
        <v>174.17322073771078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0</v>
      </c>
      <c r="E32" s="41">
        <v>0</v>
      </c>
      <c r="F32" s="41">
        <v>0</v>
      </c>
      <c r="G32" s="42">
        <v>0</v>
      </c>
      <c r="H32" s="43">
        <v>5200000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43845000</v>
      </c>
      <c r="D33" s="57">
        <v>6219727</v>
      </c>
      <c r="E33" s="57">
        <v>12894403</v>
      </c>
      <c r="F33" s="57">
        <v>35353000</v>
      </c>
      <c r="G33" s="58">
        <v>38161000</v>
      </c>
      <c r="H33" s="59">
        <v>5200000</v>
      </c>
      <c r="I33" s="38">
        <f t="shared" si="0"/>
        <v>174.17322073771078</v>
      </c>
      <c r="J33" s="39">
        <f t="shared" si="1"/>
        <v>-26.118784016033203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436561524</v>
      </c>
      <c r="D8" s="41">
        <v>336561524</v>
      </c>
      <c r="E8" s="41">
        <v>258878417</v>
      </c>
      <c r="F8" s="41">
        <v>351370229</v>
      </c>
      <c r="G8" s="42">
        <v>366830520</v>
      </c>
      <c r="H8" s="43">
        <v>376001284</v>
      </c>
      <c r="I8" s="22">
        <f>IF(($E8       =0),0,((($F8       /$E8       )-1)*100))</f>
        <v>35.727896157523254</v>
      </c>
      <c r="J8" s="23">
        <f>IF(($E8       =0),0,(((($H8       /$E8       )^(1/3))-1)*100))</f>
        <v>13.248161744819553</v>
      </c>
    </row>
    <row r="9" spans="1:11" x14ac:dyDescent="0.25">
      <c r="A9" s="3" t="s">
        <v>17</v>
      </c>
      <c r="B9" s="21" t="s">
        <v>20</v>
      </c>
      <c r="C9" s="41">
        <v>320519568</v>
      </c>
      <c r="D9" s="41">
        <v>320519568</v>
      </c>
      <c r="E9" s="41">
        <v>258157972</v>
      </c>
      <c r="F9" s="41">
        <v>355321685</v>
      </c>
      <c r="G9" s="42">
        <v>390457903</v>
      </c>
      <c r="H9" s="43">
        <v>399269350</v>
      </c>
      <c r="I9" s="22">
        <f>IF(($E9       =0),0,((($F9       /$E9       )-1)*100))</f>
        <v>37.637308756051112</v>
      </c>
      <c r="J9" s="23">
        <f>IF(($E9       =0),0,(((($H9       /$E9       )^(1/3))-1)*100))</f>
        <v>15.644986743100485</v>
      </c>
    </row>
    <row r="10" spans="1:11" x14ac:dyDescent="0.25">
      <c r="A10" s="3" t="s">
        <v>17</v>
      </c>
      <c r="B10" s="21" t="s">
        <v>21</v>
      </c>
      <c r="C10" s="41">
        <v>605968164</v>
      </c>
      <c r="D10" s="41">
        <v>605968164</v>
      </c>
      <c r="E10" s="41">
        <v>560761134</v>
      </c>
      <c r="F10" s="41">
        <v>651959683</v>
      </c>
      <c r="G10" s="42">
        <v>659915045</v>
      </c>
      <c r="H10" s="43">
        <v>683201981</v>
      </c>
      <c r="I10" s="22">
        <f t="shared" ref="I10:I33" si="0">IF(($E10      =0),0,((($F10      /$E10      )-1)*100))</f>
        <v>16.263350555247278</v>
      </c>
      <c r="J10" s="23">
        <f t="shared" ref="J10:J33" si="1">IF(($E10      =0),0,(((($H10      /$E10      )^(1/3))-1)*100))</f>
        <v>6.8047096880947011</v>
      </c>
    </row>
    <row r="11" spans="1:11" x14ac:dyDescent="0.25">
      <c r="A11" s="9" t="s">
        <v>17</v>
      </c>
      <c r="B11" s="24" t="s">
        <v>22</v>
      </c>
      <c r="C11" s="44">
        <v>1363049256</v>
      </c>
      <c r="D11" s="44">
        <v>1263049256</v>
      </c>
      <c r="E11" s="44">
        <v>1077797523</v>
      </c>
      <c r="F11" s="44">
        <v>1358651597</v>
      </c>
      <c r="G11" s="45">
        <v>1417203468</v>
      </c>
      <c r="H11" s="46">
        <v>1458472615</v>
      </c>
      <c r="I11" s="25">
        <f t="shared" si="0"/>
        <v>26.058148029349294</v>
      </c>
      <c r="J11" s="26">
        <f t="shared" si="1"/>
        <v>10.608125578881067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421919532</v>
      </c>
      <c r="D13" s="41">
        <v>474629724</v>
      </c>
      <c r="E13" s="41">
        <v>435265263</v>
      </c>
      <c r="F13" s="41">
        <v>445993870</v>
      </c>
      <c r="G13" s="42">
        <v>465746130</v>
      </c>
      <c r="H13" s="43">
        <v>477670027</v>
      </c>
      <c r="I13" s="22">
        <f t="shared" si="0"/>
        <v>2.464843375291359</v>
      </c>
      <c r="J13" s="23">
        <f t="shared" si="1"/>
        <v>3.1473307945972362</v>
      </c>
    </row>
    <row r="14" spans="1:11" x14ac:dyDescent="0.25">
      <c r="A14" s="3" t="s">
        <v>17</v>
      </c>
      <c r="B14" s="21" t="s">
        <v>25</v>
      </c>
      <c r="C14" s="41">
        <v>275714388</v>
      </c>
      <c r="D14" s="41">
        <v>-445694900</v>
      </c>
      <c r="E14" s="41">
        <v>-721409332</v>
      </c>
      <c r="F14" s="41">
        <v>321060952</v>
      </c>
      <c r="G14" s="42">
        <v>341264574</v>
      </c>
      <c r="H14" s="43">
        <v>349463689</v>
      </c>
      <c r="I14" s="22">
        <f t="shared" si="0"/>
        <v>-144.50468517088714</v>
      </c>
      <c r="J14" s="23">
        <f t="shared" si="1"/>
        <v>-178.53684192593059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23499996</v>
      </c>
      <c r="D16" s="41">
        <v>21499996</v>
      </c>
      <c r="E16" s="41">
        <v>20723764</v>
      </c>
      <c r="F16" s="41">
        <v>20499996</v>
      </c>
      <c r="G16" s="42">
        <v>20500004</v>
      </c>
      <c r="H16" s="43">
        <v>20187504</v>
      </c>
      <c r="I16" s="22">
        <f t="shared" si="0"/>
        <v>-1.0797652395578283</v>
      </c>
      <c r="J16" s="23">
        <f t="shared" si="1"/>
        <v>-0.87010125032558339</v>
      </c>
    </row>
    <row r="17" spans="1:10" x14ac:dyDescent="0.25">
      <c r="A17" s="3" t="s">
        <v>17</v>
      </c>
      <c r="B17" s="21" t="s">
        <v>27</v>
      </c>
      <c r="C17" s="41">
        <v>445150872</v>
      </c>
      <c r="D17" s="41">
        <v>1205426211</v>
      </c>
      <c r="E17" s="41">
        <v>1066097870</v>
      </c>
      <c r="F17" s="41">
        <v>398860938</v>
      </c>
      <c r="G17" s="42">
        <v>411767936</v>
      </c>
      <c r="H17" s="43">
        <v>500759133</v>
      </c>
      <c r="I17" s="29">
        <f t="shared" si="0"/>
        <v>-62.586836610038432</v>
      </c>
      <c r="J17" s="30">
        <f t="shared" si="1"/>
        <v>-22.266074270512149</v>
      </c>
    </row>
    <row r="18" spans="1:10" x14ac:dyDescent="0.25">
      <c r="A18" s="3" t="s">
        <v>17</v>
      </c>
      <c r="B18" s="24" t="s">
        <v>28</v>
      </c>
      <c r="C18" s="44">
        <v>1166284788</v>
      </c>
      <c r="D18" s="44">
        <v>1255861031</v>
      </c>
      <c r="E18" s="44">
        <v>800677565</v>
      </c>
      <c r="F18" s="44">
        <v>1186415756</v>
      </c>
      <c r="G18" s="45">
        <v>1239278644</v>
      </c>
      <c r="H18" s="46">
        <v>1348080353</v>
      </c>
      <c r="I18" s="25">
        <f t="shared" si="0"/>
        <v>48.176470512196758</v>
      </c>
      <c r="J18" s="26">
        <f t="shared" si="1"/>
        <v>18.96504499445011</v>
      </c>
    </row>
    <row r="19" spans="1:10" ht="23.25" customHeight="1" x14ac:dyDescent="0.25">
      <c r="A19" s="31" t="s">
        <v>17</v>
      </c>
      <c r="B19" s="32" t="s">
        <v>29</v>
      </c>
      <c r="C19" s="50">
        <v>196764468</v>
      </c>
      <c r="D19" s="50">
        <v>7188225</v>
      </c>
      <c r="E19" s="50">
        <v>277119958</v>
      </c>
      <c r="F19" s="51">
        <v>172235841</v>
      </c>
      <c r="G19" s="52">
        <v>177924824</v>
      </c>
      <c r="H19" s="53">
        <v>110392262</v>
      </c>
      <c r="I19" s="33">
        <f t="shared" si="0"/>
        <v>-37.847911697503932</v>
      </c>
      <c r="J19" s="34">
        <f t="shared" si="1"/>
        <v>-26.420481311546261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48840072</v>
      </c>
      <c r="D23" s="41">
        <v>25925070</v>
      </c>
      <c r="E23" s="41">
        <v>11390595</v>
      </c>
      <c r="F23" s="41">
        <v>22774816</v>
      </c>
      <c r="G23" s="42">
        <v>23326912</v>
      </c>
      <c r="H23" s="43">
        <v>25735084</v>
      </c>
      <c r="I23" s="36">
        <f t="shared" si="0"/>
        <v>99.94404155357995</v>
      </c>
      <c r="J23" s="23">
        <f t="shared" si="1"/>
        <v>31.217892993324227</v>
      </c>
    </row>
    <row r="24" spans="1:10" x14ac:dyDescent="0.25">
      <c r="A24" s="9" t="s">
        <v>17</v>
      </c>
      <c r="B24" s="21" t="s">
        <v>33</v>
      </c>
      <c r="C24" s="41">
        <v>127133304</v>
      </c>
      <c r="D24" s="41">
        <v>123973353</v>
      </c>
      <c r="E24" s="41">
        <v>109468325</v>
      </c>
      <c r="F24" s="41">
        <v>110745450</v>
      </c>
      <c r="G24" s="42">
        <v>78384750</v>
      </c>
      <c r="H24" s="43">
        <v>82005700</v>
      </c>
      <c r="I24" s="36">
        <f t="shared" si="0"/>
        <v>1.1666616804450136</v>
      </c>
      <c r="J24" s="23">
        <f t="shared" si="1"/>
        <v>-9.179228026880315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175973376</v>
      </c>
      <c r="D26" s="44">
        <v>149898423</v>
      </c>
      <c r="E26" s="44">
        <v>120858920</v>
      </c>
      <c r="F26" s="44">
        <v>133520266</v>
      </c>
      <c r="G26" s="45">
        <v>101711662</v>
      </c>
      <c r="H26" s="46">
        <v>107740784</v>
      </c>
      <c r="I26" s="25">
        <f t="shared" si="0"/>
        <v>10.476136970279072</v>
      </c>
      <c r="J26" s="26">
        <f t="shared" si="1"/>
        <v>-3.7574456912587539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939996</v>
      </c>
      <c r="D28" s="41">
        <v>939996</v>
      </c>
      <c r="E28" s="41">
        <v>573351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700000</v>
      </c>
      <c r="E29" s="41">
        <v>592800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68272956</v>
      </c>
      <c r="D31" s="41">
        <v>80793009</v>
      </c>
      <c r="E31" s="41">
        <v>74349695</v>
      </c>
      <c r="F31" s="41">
        <v>80658450</v>
      </c>
      <c r="G31" s="42">
        <v>78284750</v>
      </c>
      <c r="H31" s="43">
        <v>81895700</v>
      </c>
      <c r="I31" s="36">
        <f t="shared" si="0"/>
        <v>8.4852466442532091</v>
      </c>
      <c r="J31" s="23">
        <f t="shared" si="1"/>
        <v>3.274706488235557</v>
      </c>
    </row>
    <row r="32" spans="1:10" x14ac:dyDescent="0.25">
      <c r="A32" s="9" t="s">
        <v>17</v>
      </c>
      <c r="B32" s="21" t="s">
        <v>34</v>
      </c>
      <c r="C32" s="41">
        <v>106760424</v>
      </c>
      <c r="D32" s="41">
        <v>67465418</v>
      </c>
      <c r="E32" s="41">
        <v>45343074</v>
      </c>
      <c r="F32" s="41">
        <v>52861816</v>
      </c>
      <c r="G32" s="42">
        <v>23426912</v>
      </c>
      <c r="H32" s="43">
        <v>25845084</v>
      </c>
      <c r="I32" s="36">
        <f t="shared" si="0"/>
        <v>16.581897380843657</v>
      </c>
      <c r="J32" s="23">
        <f t="shared" si="1"/>
        <v>-17.087057230513015</v>
      </c>
    </row>
    <row r="33" spans="1:11" ht="13" thickBot="1" x14ac:dyDescent="0.3">
      <c r="A33" s="9" t="s">
        <v>17</v>
      </c>
      <c r="B33" s="37" t="s">
        <v>41</v>
      </c>
      <c r="C33" s="57">
        <v>175973376</v>
      </c>
      <c r="D33" s="57">
        <v>149898423</v>
      </c>
      <c r="E33" s="57">
        <v>120858920</v>
      </c>
      <c r="F33" s="57">
        <v>133520266</v>
      </c>
      <c r="G33" s="58">
        <v>101711662</v>
      </c>
      <c r="H33" s="59">
        <v>107740784</v>
      </c>
      <c r="I33" s="38">
        <f t="shared" si="0"/>
        <v>10.476136970279072</v>
      </c>
      <c r="J33" s="39">
        <f t="shared" si="1"/>
        <v>-3.7574456912587539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84453329</v>
      </c>
      <c r="D8" s="41">
        <v>1680671</v>
      </c>
      <c r="E8" s="41">
        <v>66764720</v>
      </c>
      <c r="F8" s="41">
        <v>92750300</v>
      </c>
      <c r="G8" s="42">
        <v>97000000</v>
      </c>
      <c r="H8" s="43">
        <v>101268400</v>
      </c>
      <c r="I8" s="22">
        <f>IF(($E8       =0),0,((($F8       /$E8       )-1)*100))</f>
        <v>38.921124809629994</v>
      </c>
      <c r="J8" s="23">
        <f>IF(($E8       =0),0,(((($H8       /$E8       )^(1/3))-1)*100))</f>
        <v>14.8970748348362</v>
      </c>
    </row>
    <row r="9" spans="1:11" x14ac:dyDescent="0.25">
      <c r="A9" s="3" t="s">
        <v>17</v>
      </c>
      <c r="B9" s="21" t="s">
        <v>20</v>
      </c>
      <c r="C9" s="41">
        <v>221228427</v>
      </c>
      <c r="D9" s="41">
        <v>221228427</v>
      </c>
      <c r="E9" s="41">
        <v>127763374</v>
      </c>
      <c r="F9" s="41">
        <v>193118000</v>
      </c>
      <c r="G9" s="42">
        <v>209272000</v>
      </c>
      <c r="H9" s="43">
        <v>226776596</v>
      </c>
      <c r="I9" s="22">
        <f>IF(($E9       =0),0,((($F9       /$E9       )-1)*100))</f>
        <v>51.152864826503411</v>
      </c>
      <c r="J9" s="23">
        <f>IF(($E9       =0),0,(((($H9       /$E9       )^(1/3))-1)*100))</f>
        <v>21.077641680932825</v>
      </c>
    </row>
    <row r="10" spans="1:11" x14ac:dyDescent="0.25">
      <c r="A10" s="3" t="s">
        <v>17</v>
      </c>
      <c r="B10" s="21" t="s">
        <v>21</v>
      </c>
      <c r="C10" s="41">
        <v>195466278</v>
      </c>
      <c r="D10" s="41">
        <v>191966278</v>
      </c>
      <c r="E10" s="41">
        <v>270755330</v>
      </c>
      <c r="F10" s="41">
        <v>602241413</v>
      </c>
      <c r="G10" s="42">
        <v>204739613</v>
      </c>
      <c r="H10" s="43">
        <v>216511911</v>
      </c>
      <c r="I10" s="22">
        <f t="shared" ref="I10:I33" si="0">IF(($E10      =0),0,((($F10      /$E10      )-1)*100))</f>
        <v>122.43012279758258</v>
      </c>
      <c r="J10" s="23">
        <f t="shared" ref="J10:J33" si="1">IF(($E10      =0),0,(((($H10      /$E10      )^(1/3))-1)*100))</f>
        <v>-7.1814186848116801</v>
      </c>
    </row>
    <row r="11" spans="1:11" x14ac:dyDescent="0.25">
      <c r="A11" s="9" t="s">
        <v>17</v>
      </c>
      <c r="B11" s="24" t="s">
        <v>22</v>
      </c>
      <c r="C11" s="44">
        <v>501148034</v>
      </c>
      <c r="D11" s="44">
        <v>414875376</v>
      </c>
      <c r="E11" s="44">
        <v>465283424</v>
      </c>
      <c r="F11" s="44">
        <v>888109713</v>
      </c>
      <c r="G11" s="45">
        <v>511011613</v>
      </c>
      <c r="H11" s="46">
        <v>544556907</v>
      </c>
      <c r="I11" s="25">
        <f t="shared" si="0"/>
        <v>90.874995151342432</v>
      </c>
      <c r="J11" s="26">
        <f t="shared" si="1"/>
        <v>5.384133753553022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295680315</v>
      </c>
      <c r="D13" s="41">
        <v>295680315</v>
      </c>
      <c r="E13" s="41">
        <v>234456581</v>
      </c>
      <c r="F13" s="41">
        <v>300000000</v>
      </c>
      <c r="G13" s="42">
        <v>313800002</v>
      </c>
      <c r="H13" s="43">
        <v>327607199</v>
      </c>
      <c r="I13" s="22">
        <f t="shared" si="0"/>
        <v>27.955461399481884</v>
      </c>
      <c r="J13" s="23">
        <f t="shared" si="1"/>
        <v>11.797048049994597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53000000</v>
      </c>
      <c r="G14" s="42">
        <v>43000000</v>
      </c>
      <c r="H14" s="43">
        <v>23000000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203754462</v>
      </c>
      <c r="D16" s="41">
        <v>203754462</v>
      </c>
      <c r="E16" s="41">
        <v>64231183</v>
      </c>
      <c r="F16" s="41">
        <v>200000000</v>
      </c>
      <c r="G16" s="42">
        <v>209200000</v>
      </c>
      <c r="H16" s="43">
        <v>218404800</v>
      </c>
      <c r="I16" s="22">
        <f t="shared" si="0"/>
        <v>211.37523965579149</v>
      </c>
      <c r="J16" s="23">
        <f t="shared" si="1"/>
        <v>50.373769308278014</v>
      </c>
    </row>
    <row r="17" spans="1:10" x14ac:dyDescent="0.25">
      <c r="A17" s="3" t="s">
        <v>17</v>
      </c>
      <c r="B17" s="21" t="s">
        <v>27</v>
      </c>
      <c r="C17" s="41">
        <v>216052810</v>
      </c>
      <c r="D17" s="41">
        <v>216383264</v>
      </c>
      <c r="E17" s="41">
        <v>44662246</v>
      </c>
      <c r="F17" s="41">
        <v>82599564</v>
      </c>
      <c r="G17" s="42">
        <v>86788129</v>
      </c>
      <c r="H17" s="43">
        <v>86102014</v>
      </c>
      <c r="I17" s="29">
        <f t="shared" si="0"/>
        <v>84.942700821629074</v>
      </c>
      <c r="J17" s="30">
        <f t="shared" si="1"/>
        <v>24.458410526130891</v>
      </c>
    </row>
    <row r="18" spans="1:10" x14ac:dyDescent="0.25">
      <c r="A18" s="3" t="s">
        <v>17</v>
      </c>
      <c r="B18" s="24" t="s">
        <v>28</v>
      </c>
      <c r="C18" s="44">
        <v>715487587</v>
      </c>
      <c r="D18" s="44">
        <v>715818041</v>
      </c>
      <c r="E18" s="44">
        <v>343350010</v>
      </c>
      <c r="F18" s="44">
        <v>635599564</v>
      </c>
      <c r="G18" s="45">
        <v>652788131</v>
      </c>
      <c r="H18" s="46">
        <v>655114013</v>
      </c>
      <c r="I18" s="25">
        <f t="shared" si="0"/>
        <v>85.117094943436868</v>
      </c>
      <c r="J18" s="26">
        <f t="shared" si="1"/>
        <v>24.029961320320893</v>
      </c>
    </row>
    <row r="19" spans="1:10" ht="23.25" customHeight="1" x14ac:dyDescent="0.25">
      <c r="A19" s="31" t="s">
        <v>17</v>
      </c>
      <c r="B19" s="32" t="s">
        <v>29</v>
      </c>
      <c r="C19" s="50">
        <v>-214339553</v>
      </c>
      <c r="D19" s="50">
        <v>-300942665</v>
      </c>
      <c r="E19" s="50">
        <v>121933414</v>
      </c>
      <c r="F19" s="51">
        <v>252510149</v>
      </c>
      <c r="G19" s="52">
        <v>-141776518</v>
      </c>
      <c r="H19" s="53">
        <v>-110557106</v>
      </c>
      <c r="I19" s="33">
        <f t="shared" si="0"/>
        <v>107.0885581863557</v>
      </c>
      <c r="J19" s="34">
        <f t="shared" si="1"/>
        <v>-196.78795399310118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-509071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42449900</v>
      </c>
      <c r="D24" s="41">
        <v>42449900</v>
      </c>
      <c r="E24" s="41">
        <v>1760219</v>
      </c>
      <c r="F24" s="41">
        <v>42460000</v>
      </c>
      <c r="G24" s="42">
        <v>46111000</v>
      </c>
      <c r="H24" s="43">
        <v>48391773</v>
      </c>
      <c r="I24" s="36">
        <f t="shared" si="0"/>
        <v>2312.1998455873959</v>
      </c>
      <c r="J24" s="23">
        <f t="shared" si="1"/>
        <v>201.81091587800765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42449900</v>
      </c>
      <c r="D26" s="44">
        <v>42449900</v>
      </c>
      <c r="E26" s="44">
        <v>1251148</v>
      </c>
      <c r="F26" s="44">
        <v>42460000</v>
      </c>
      <c r="G26" s="45">
        <v>46111000</v>
      </c>
      <c r="H26" s="46">
        <v>48391773</v>
      </c>
      <c r="I26" s="25">
        <f t="shared" si="0"/>
        <v>3293.6832413111802</v>
      </c>
      <c r="J26" s="26">
        <f t="shared" si="1"/>
        <v>238.18495479332543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53000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6046000</v>
      </c>
      <c r="D29" s="41">
        <v>6046000</v>
      </c>
      <c r="E29" s="41">
        <v>0</v>
      </c>
      <c r="F29" s="41">
        <v>6046000</v>
      </c>
      <c r="G29" s="42">
        <v>6361000</v>
      </c>
      <c r="H29" s="43">
        <v>6658000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20342000</v>
      </c>
      <c r="D31" s="41">
        <v>20342000</v>
      </c>
      <c r="E31" s="41">
        <v>1724562</v>
      </c>
      <c r="F31" s="41">
        <v>20342000</v>
      </c>
      <c r="G31" s="42">
        <v>22624000</v>
      </c>
      <c r="H31" s="43">
        <v>23786000</v>
      </c>
      <c r="I31" s="36">
        <f t="shared" si="0"/>
        <v>1079.5458788956269</v>
      </c>
      <c r="J31" s="23">
        <f t="shared" si="1"/>
        <v>139.81749782846001</v>
      </c>
    </row>
    <row r="32" spans="1:10" x14ac:dyDescent="0.25">
      <c r="A32" s="9" t="s">
        <v>17</v>
      </c>
      <c r="B32" s="21" t="s">
        <v>34</v>
      </c>
      <c r="C32" s="41">
        <v>16061900</v>
      </c>
      <c r="D32" s="41">
        <v>16061900</v>
      </c>
      <c r="E32" s="41">
        <v>-473414</v>
      </c>
      <c r="F32" s="41">
        <v>16072000</v>
      </c>
      <c r="G32" s="42">
        <v>17126000</v>
      </c>
      <c r="H32" s="43">
        <v>17894773</v>
      </c>
      <c r="I32" s="36">
        <f t="shared" si="0"/>
        <v>-3494.9143878296795</v>
      </c>
      <c r="J32" s="23">
        <f t="shared" si="1"/>
        <v>-435.60495598219512</v>
      </c>
    </row>
    <row r="33" spans="1:11" ht="13" thickBot="1" x14ac:dyDescent="0.3">
      <c r="A33" s="9" t="s">
        <v>17</v>
      </c>
      <c r="B33" s="37" t="s">
        <v>41</v>
      </c>
      <c r="C33" s="57">
        <v>42449900</v>
      </c>
      <c r="D33" s="57">
        <v>42449900</v>
      </c>
      <c r="E33" s="57">
        <v>1251148</v>
      </c>
      <c r="F33" s="57">
        <v>42460000</v>
      </c>
      <c r="G33" s="58">
        <v>46111000</v>
      </c>
      <c r="H33" s="59">
        <v>48391773</v>
      </c>
      <c r="I33" s="38">
        <f t="shared" si="0"/>
        <v>3293.6832413111802</v>
      </c>
      <c r="J33" s="39">
        <f t="shared" si="1"/>
        <v>238.18495479332543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69267489</v>
      </c>
      <c r="D8" s="41">
        <v>83615488</v>
      </c>
      <c r="E8" s="41">
        <v>15613511</v>
      </c>
      <c r="F8" s="41">
        <v>72808241</v>
      </c>
      <c r="G8" s="42">
        <v>72769195</v>
      </c>
      <c r="H8" s="43">
        <v>74588424</v>
      </c>
      <c r="I8" s="22">
        <f>IF(($E8       =0),0,((($F8       /$E8       )-1)*100))</f>
        <v>366.31562241189692</v>
      </c>
      <c r="J8" s="23">
        <f>IF(($E8       =0),0,(((($H8       /$E8       )^(1/3))-1)*100))</f>
        <v>68.418690309708666</v>
      </c>
    </row>
    <row r="9" spans="1:11" x14ac:dyDescent="0.25">
      <c r="A9" s="3" t="s">
        <v>17</v>
      </c>
      <c r="B9" s="21" t="s">
        <v>20</v>
      </c>
      <c r="C9" s="41">
        <v>160380435</v>
      </c>
      <c r="D9" s="41">
        <v>172058570</v>
      </c>
      <c r="E9" s="41">
        <v>116008988</v>
      </c>
      <c r="F9" s="41">
        <v>145259672</v>
      </c>
      <c r="G9" s="42">
        <v>153978575</v>
      </c>
      <c r="H9" s="43">
        <v>162790184</v>
      </c>
      <c r="I9" s="22">
        <f>IF(($E9       =0),0,((($F9       /$E9       )-1)*100))</f>
        <v>25.214153234402836</v>
      </c>
      <c r="J9" s="23">
        <f>IF(($E9       =0),0,(((($H9       /$E9       )^(1/3))-1)*100))</f>
        <v>11.955523558085911</v>
      </c>
    </row>
    <row r="10" spans="1:11" x14ac:dyDescent="0.25">
      <c r="A10" s="3" t="s">
        <v>17</v>
      </c>
      <c r="B10" s="21" t="s">
        <v>21</v>
      </c>
      <c r="C10" s="41">
        <v>289923605</v>
      </c>
      <c r="D10" s="41">
        <v>295671541</v>
      </c>
      <c r="E10" s="41">
        <v>157826473</v>
      </c>
      <c r="F10" s="41">
        <v>285357785</v>
      </c>
      <c r="G10" s="42">
        <v>289364441</v>
      </c>
      <c r="H10" s="43">
        <v>308185805</v>
      </c>
      <c r="I10" s="22">
        <f t="shared" ref="I10:I33" si="0">IF(($E10      =0),0,((($F10      /$E10      )-1)*100))</f>
        <v>80.804765877268252</v>
      </c>
      <c r="J10" s="23">
        <f t="shared" ref="J10:J33" si="1">IF(($E10      =0),0,(((($H10      /$E10      )^(1/3))-1)*100))</f>
        <v>24.990669214760096</v>
      </c>
    </row>
    <row r="11" spans="1:11" x14ac:dyDescent="0.25">
      <c r="A11" s="9" t="s">
        <v>17</v>
      </c>
      <c r="B11" s="24" t="s">
        <v>22</v>
      </c>
      <c r="C11" s="44">
        <v>519571529</v>
      </c>
      <c r="D11" s="44">
        <v>551345599</v>
      </c>
      <c r="E11" s="44">
        <v>289448972</v>
      </c>
      <c r="F11" s="44">
        <v>503425698</v>
      </c>
      <c r="G11" s="45">
        <v>516112211</v>
      </c>
      <c r="H11" s="46">
        <v>545564413</v>
      </c>
      <c r="I11" s="25">
        <f t="shared" si="0"/>
        <v>73.925543601516068</v>
      </c>
      <c r="J11" s="26">
        <f t="shared" si="1"/>
        <v>23.525894479696198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169031866</v>
      </c>
      <c r="D13" s="41">
        <v>175199865</v>
      </c>
      <c r="E13" s="41">
        <v>147539484</v>
      </c>
      <c r="F13" s="41">
        <v>176662603</v>
      </c>
      <c r="G13" s="42">
        <v>181636599</v>
      </c>
      <c r="H13" s="43">
        <v>186265721</v>
      </c>
      <c r="I13" s="22">
        <f t="shared" si="0"/>
        <v>19.739203507042212</v>
      </c>
      <c r="J13" s="23">
        <f t="shared" si="1"/>
        <v>8.0790600923564817</v>
      </c>
    </row>
    <row r="14" spans="1:11" x14ac:dyDescent="0.25">
      <c r="A14" s="3" t="s">
        <v>17</v>
      </c>
      <c r="B14" s="21" t="s">
        <v>25</v>
      </c>
      <c r="C14" s="41">
        <v>28160000</v>
      </c>
      <c r="D14" s="41">
        <v>28160000</v>
      </c>
      <c r="E14" s="41">
        <v>0</v>
      </c>
      <c r="F14" s="41">
        <v>41000000</v>
      </c>
      <c r="G14" s="42">
        <v>31163405</v>
      </c>
      <c r="H14" s="43">
        <v>31942490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101736710</v>
      </c>
      <c r="D16" s="41">
        <v>113736710</v>
      </c>
      <c r="E16" s="41">
        <v>84755019</v>
      </c>
      <c r="F16" s="41">
        <v>100000000</v>
      </c>
      <c r="G16" s="42">
        <v>104500000</v>
      </c>
      <c r="H16" s="43">
        <v>107112500</v>
      </c>
      <c r="I16" s="22">
        <f t="shared" si="0"/>
        <v>17.987112951977501</v>
      </c>
      <c r="J16" s="23">
        <f t="shared" si="1"/>
        <v>8.1164000960072258</v>
      </c>
    </row>
    <row r="17" spans="1:10" x14ac:dyDescent="0.25">
      <c r="A17" s="3" t="s">
        <v>17</v>
      </c>
      <c r="B17" s="21" t="s">
        <v>27</v>
      </c>
      <c r="C17" s="41">
        <v>233902627</v>
      </c>
      <c r="D17" s="41">
        <v>276542155</v>
      </c>
      <c r="E17" s="41">
        <v>107322931</v>
      </c>
      <c r="F17" s="41">
        <v>179974275</v>
      </c>
      <c r="G17" s="42">
        <v>211654261</v>
      </c>
      <c r="H17" s="43">
        <v>214776252</v>
      </c>
      <c r="I17" s="29">
        <f t="shared" si="0"/>
        <v>67.694148233801016</v>
      </c>
      <c r="J17" s="30">
        <f t="shared" si="1"/>
        <v>26.01761178633264</v>
      </c>
    </row>
    <row r="18" spans="1:10" x14ac:dyDescent="0.25">
      <c r="A18" s="3" t="s">
        <v>17</v>
      </c>
      <c r="B18" s="24" t="s">
        <v>28</v>
      </c>
      <c r="C18" s="44">
        <v>532831203</v>
      </c>
      <c r="D18" s="44">
        <v>593638730</v>
      </c>
      <c r="E18" s="44">
        <v>339617434</v>
      </c>
      <c r="F18" s="44">
        <v>497636878</v>
      </c>
      <c r="G18" s="45">
        <v>528954265</v>
      </c>
      <c r="H18" s="46">
        <v>540096963</v>
      </c>
      <c r="I18" s="25">
        <f t="shared" si="0"/>
        <v>46.528660834296275</v>
      </c>
      <c r="J18" s="26">
        <f t="shared" si="1"/>
        <v>16.724114058944295</v>
      </c>
    </row>
    <row r="19" spans="1:10" ht="23.25" customHeight="1" x14ac:dyDescent="0.25">
      <c r="A19" s="31" t="s">
        <v>17</v>
      </c>
      <c r="B19" s="32" t="s">
        <v>29</v>
      </c>
      <c r="C19" s="50">
        <v>-13259674</v>
      </c>
      <c r="D19" s="50">
        <v>-42293131</v>
      </c>
      <c r="E19" s="50">
        <v>-50168462</v>
      </c>
      <c r="F19" s="51">
        <v>5788820</v>
      </c>
      <c r="G19" s="52">
        <v>-12842054</v>
      </c>
      <c r="H19" s="53">
        <v>5467450</v>
      </c>
      <c r="I19" s="33">
        <f t="shared" si="0"/>
        <v>-111.53876313768598</v>
      </c>
      <c r="J19" s="34">
        <f t="shared" si="1"/>
        <v>-147.76590504581551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33930000</v>
      </c>
      <c r="D23" s="41">
        <v>21082000</v>
      </c>
      <c r="E23" s="41">
        <v>3679737</v>
      </c>
      <c r="F23" s="41">
        <v>13600000</v>
      </c>
      <c r="G23" s="42">
        <v>22800000</v>
      </c>
      <c r="H23" s="43">
        <v>8500000</v>
      </c>
      <c r="I23" s="36">
        <f t="shared" si="0"/>
        <v>269.59163114102995</v>
      </c>
      <c r="J23" s="23">
        <f t="shared" si="1"/>
        <v>32.190643081723479</v>
      </c>
    </row>
    <row r="24" spans="1:10" x14ac:dyDescent="0.25">
      <c r="A24" s="9" t="s">
        <v>17</v>
      </c>
      <c r="B24" s="21" t="s">
        <v>33</v>
      </c>
      <c r="C24" s="41">
        <v>43783000</v>
      </c>
      <c r="D24" s="41">
        <v>51219268</v>
      </c>
      <c r="E24" s="41">
        <v>16265974</v>
      </c>
      <c r="F24" s="41">
        <v>37755407</v>
      </c>
      <c r="G24" s="42">
        <v>24161225</v>
      </c>
      <c r="H24" s="43">
        <v>0</v>
      </c>
      <c r="I24" s="36">
        <f t="shared" si="0"/>
        <v>132.11279570470236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77713000</v>
      </c>
      <c r="D26" s="44">
        <v>72301268</v>
      </c>
      <c r="E26" s="44">
        <v>19945711</v>
      </c>
      <c r="F26" s="44">
        <v>51355407</v>
      </c>
      <c r="G26" s="45">
        <v>46961225</v>
      </c>
      <c r="H26" s="46">
        <v>8500000</v>
      </c>
      <c r="I26" s="25">
        <f t="shared" si="0"/>
        <v>157.47594056687174</v>
      </c>
      <c r="J26" s="26">
        <f t="shared" si="1"/>
        <v>-24.747118426189552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3113000</v>
      </c>
      <c r="D29" s="41">
        <v>2378000</v>
      </c>
      <c r="E29" s="41">
        <v>1099092</v>
      </c>
      <c r="F29" s="41">
        <v>450000</v>
      </c>
      <c r="G29" s="42">
        <v>0</v>
      </c>
      <c r="H29" s="43">
        <v>0</v>
      </c>
      <c r="I29" s="36">
        <f t="shared" si="0"/>
        <v>-59.057112598399407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40220000</v>
      </c>
      <c r="D31" s="41">
        <v>53271268</v>
      </c>
      <c r="E31" s="41">
        <v>15548497</v>
      </c>
      <c r="F31" s="41">
        <v>37755407</v>
      </c>
      <c r="G31" s="42">
        <v>24161225</v>
      </c>
      <c r="H31" s="43">
        <v>0</v>
      </c>
      <c r="I31" s="36">
        <f t="shared" si="0"/>
        <v>142.82351535328465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34380000</v>
      </c>
      <c r="D32" s="41">
        <v>16652000</v>
      </c>
      <c r="E32" s="41">
        <v>3298122</v>
      </c>
      <c r="F32" s="41">
        <v>13150000</v>
      </c>
      <c r="G32" s="42">
        <v>22800000</v>
      </c>
      <c r="H32" s="43">
        <v>8500000</v>
      </c>
      <c r="I32" s="36">
        <f t="shared" si="0"/>
        <v>298.71175171809898</v>
      </c>
      <c r="J32" s="23">
        <f t="shared" si="1"/>
        <v>37.104192864817165</v>
      </c>
    </row>
    <row r="33" spans="1:11" ht="13" thickBot="1" x14ac:dyDescent="0.3">
      <c r="A33" s="9" t="s">
        <v>17</v>
      </c>
      <c r="B33" s="37" t="s">
        <v>41</v>
      </c>
      <c r="C33" s="57">
        <v>77713000</v>
      </c>
      <c r="D33" s="57">
        <v>72301268</v>
      </c>
      <c r="E33" s="57">
        <v>19945711</v>
      </c>
      <c r="F33" s="57">
        <v>51355407</v>
      </c>
      <c r="G33" s="58">
        <v>46961225</v>
      </c>
      <c r="H33" s="59">
        <v>8500000</v>
      </c>
      <c r="I33" s="38">
        <f t="shared" si="0"/>
        <v>157.47594056687174</v>
      </c>
      <c r="J33" s="39">
        <f t="shared" si="1"/>
        <v>-24.747118426189552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150000</v>
      </c>
      <c r="D9" s="41">
        <v>83616</v>
      </c>
      <c r="E9" s="41">
        <v>85254</v>
      </c>
      <c r="F9" s="41">
        <v>95087296</v>
      </c>
      <c r="G9" s="42">
        <v>99091224</v>
      </c>
      <c r="H9" s="43">
        <v>101093505</v>
      </c>
      <c r="I9" s="22">
        <f>IF(($E9       =0),0,((($F9       /$E9       )-1)*100))</f>
        <v>111434.11687428156</v>
      </c>
      <c r="J9" s="23">
        <f>IF(($E9       =0),0,(((($H9       /$E9       )^(1/3))-1)*100))</f>
        <v>958.44792660113058</v>
      </c>
    </row>
    <row r="10" spans="1:11" x14ac:dyDescent="0.25">
      <c r="A10" s="3" t="s">
        <v>17</v>
      </c>
      <c r="B10" s="21" t="s">
        <v>21</v>
      </c>
      <c r="C10" s="41">
        <v>1138947307</v>
      </c>
      <c r="D10" s="41">
        <v>1150806185</v>
      </c>
      <c r="E10" s="41">
        <v>1136464198</v>
      </c>
      <c r="F10" s="41">
        <v>1218426224</v>
      </c>
      <c r="G10" s="42">
        <v>1288915293</v>
      </c>
      <c r="H10" s="43">
        <v>1346833115</v>
      </c>
      <c r="I10" s="22">
        <f t="shared" ref="I10:I33" si="0">IF(($E10      =0),0,((($F10      /$E10      )-1)*100))</f>
        <v>7.2120200657654232</v>
      </c>
      <c r="J10" s="23">
        <f t="shared" ref="J10:J33" si="1">IF(($E10      =0),0,(((($H10      /$E10      )^(1/3))-1)*100))</f>
        <v>5.8244473417886633</v>
      </c>
    </row>
    <row r="11" spans="1:11" x14ac:dyDescent="0.25">
      <c r="A11" s="9" t="s">
        <v>17</v>
      </c>
      <c r="B11" s="24" t="s">
        <v>22</v>
      </c>
      <c r="C11" s="44">
        <v>1139097307</v>
      </c>
      <c r="D11" s="44">
        <v>1150889801</v>
      </c>
      <c r="E11" s="44">
        <v>1136549452</v>
      </c>
      <c r="F11" s="44">
        <v>1313513520</v>
      </c>
      <c r="G11" s="45">
        <v>1388006517</v>
      </c>
      <c r="H11" s="46">
        <v>1447926620</v>
      </c>
      <c r="I11" s="25">
        <f t="shared" si="0"/>
        <v>15.570291964735382</v>
      </c>
      <c r="J11" s="26">
        <f t="shared" si="1"/>
        <v>8.4058548756839038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411134852</v>
      </c>
      <c r="D13" s="41">
        <v>444699760</v>
      </c>
      <c r="E13" s="41">
        <v>373328670</v>
      </c>
      <c r="F13" s="41">
        <v>490836995</v>
      </c>
      <c r="G13" s="42">
        <v>513845761</v>
      </c>
      <c r="H13" s="43">
        <v>539546959</v>
      </c>
      <c r="I13" s="22">
        <f t="shared" si="0"/>
        <v>31.475837363361347</v>
      </c>
      <c r="J13" s="23">
        <f t="shared" si="1"/>
        <v>13.060951304666201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674261332</v>
      </c>
      <c r="D17" s="41">
        <v>594252520</v>
      </c>
      <c r="E17" s="41">
        <v>304260188</v>
      </c>
      <c r="F17" s="41">
        <v>793186329</v>
      </c>
      <c r="G17" s="42">
        <v>713398467</v>
      </c>
      <c r="H17" s="43">
        <v>678814477</v>
      </c>
      <c r="I17" s="29">
        <f t="shared" si="0"/>
        <v>160.69343288514634</v>
      </c>
      <c r="J17" s="30">
        <f t="shared" si="1"/>
        <v>30.667822990980831</v>
      </c>
    </row>
    <row r="18" spans="1:10" x14ac:dyDescent="0.25">
      <c r="A18" s="3" t="s">
        <v>17</v>
      </c>
      <c r="B18" s="24" t="s">
        <v>28</v>
      </c>
      <c r="C18" s="44">
        <v>1085396184</v>
      </c>
      <c r="D18" s="44">
        <v>1038952280</v>
      </c>
      <c r="E18" s="44">
        <v>677588858</v>
      </c>
      <c r="F18" s="44">
        <v>1284023324</v>
      </c>
      <c r="G18" s="45">
        <v>1227244228</v>
      </c>
      <c r="H18" s="46">
        <v>1218361436</v>
      </c>
      <c r="I18" s="25">
        <f t="shared" si="0"/>
        <v>89.498883997292637</v>
      </c>
      <c r="J18" s="26">
        <f t="shared" si="1"/>
        <v>21.600855225082682</v>
      </c>
    </row>
    <row r="19" spans="1:10" ht="23.25" customHeight="1" x14ac:dyDescent="0.25">
      <c r="A19" s="31" t="s">
        <v>17</v>
      </c>
      <c r="B19" s="32" t="s">
        <v>29</v>
      </c>
      <c r="C19" s="50">
        <v>53701123</v>
      </c>
      <c r="D19" s="50">
        <v>111937521</v>
      </c>
      <c r="E19" s="50">
        <v>458960594</v>
      </c>
      <c r="F19" s="51">
        <v>29490196</v>
      </c>
      <c r="G19" s="52">
        <v>160762289</v>
      </c>
      <c r="H19" s="53">
        <v>229565184</v>
      </c>
      <c r="I19" s="33">
        <f t="shared" si="0"/>
        <v>-93.574569062022789</v>
      </c>
      <c r="J19" s="34">
        <f t="shared" si="1"/>
        <v>-20.620162022540367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70890000</v>
      </c>
      <c r="D23" s="41">
        <v>169770287</v>
      </c>
      <c r="E23" s="41">
        <v>-9596222746</v>
      </c>
      <c r="F23" s="41">
        <v>15678261</v>
      </c>
      <c r="G23" s="42">
        <v>13521739</v>
      </c>
      <c r="H23" s="43">
        <v>7000000</v>
      </c>
      <c r="I23" s="36">
        <f t="shared" si="0"/>
        <v>-100.16337950269585</v>
      </c>
      <c r="J23" s="23">
        <f t="shared" si="1"/>
        <v>-109.00186661036358</v>
      </c>
    </row>
    <row r="24" spans="1:10" x14ac:dyDescent="0.25">
      <c r="A24" s="9" t="s">
        <v>17</v>
      </c>
      <c r="B24" s="21" t="s">
        <v>33</v>
      </c>
      <c r="C24" s="41">
        <v>331700000</v>
      </c>
      <c r="D24" s="41">
        <v>329965278</v>
      </c>
      <c r="E24" s="41">
        <v>-1049037795</v>
      </c>
      <c r="F24" s="41">
        <v>300985068</v>
      </c>
      <c r="G24" s="42">
        <v>341391652</v>
      </c>
      <c r="H24" s="43">
        <v>355245763</v>
      </c>
      <c r="I24" s="36">
        <f t="shared" si="0"/>
        <v>-128.69153708613521</v>
      </c>
      <c r="J24" s="23">
        <f t="shared" si="1"/>
        <v>-169.70210979190909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402590000</v>
      </c>
      <c r="D26" s="44">
        <v>499735565</v>
      </c>
      <c r="E26" s="44">
        <v>-10645260541</v>
      </c>
      <c r="F26" s="44">
        <v>316663329</v>
      </c>
      <c r="G26" s="45">
        <v>354913391</v>
      </c>
      <c r="H26" s="46">
        <v>362245763</v>
      </c>
      <c r="I26" s="25">
        <f t="shared" si="0"/>
        <v>-102.9746883862577</v>
      </c>
      <c r="J26" s="26">
        <f t="shared" si="1"/>
        <v>-132.40527214538392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267700000</v>
      </c>
      <c r="D28" s="41">
        <v>191991671</v>
      </c>
      <c r="E28" s="41">
        <v>-788608395</v>
      </c>
      <c r="F28" s="41">
        <v>188297370</v>
      </c>
      <c r="G28" s="42">
        <v>287928614</v>
      </c>
      <c r="H28" s="43">
        <v>304818942</v>
      </c>
      <c r="I28" s="36">
        <f t="shared" si="0"/>
        <v>-123.87717036666849</v>
      </c>
      <c r="J28" s="23">
        <f t="shared" si="1"/>
        <v>-172.84395517618395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-3073313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-131991543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134890000</v>
      </c>
      <c r="D32" s="41">
        <v>307743894</v>
      </c>
      <c r="E32" s="41">
        <v>-9721587290</v>
      </c>
      <c r="F32" s="41">
        <v>128365959</v>
      </c>
      <c r="G32" s="42">
        <v>66984777</v>
      </c>
      <c r="H32" s="43">
        <v>57426821</v>
      </c>
      <c r="I32" s="36">
        <f t="shared" si="0"/>
        <v>-101.32042181148795</v>
      </c>
      <c r="J32" s="23">
        <f t="shared" si="1"/>
        <v>-118.07697948516677</v>
      </c>
    </row>
    <row r="33" spans="1:11" ht="13" thickBot="1" x14ac:dyDescent="0.3">
      <c r="A33" s="9" t="s">
        <v>17</v>
      </c>
      <c r="B33" s="37" t="s">
        <v>41</v>
      </c>
      <c r="C33" s="57">
        <v>402590000</v>
      </c>
      <c r="D33" s="57">
        <v>499735565</v>
      </c>
      <c r="E33" s="57">
        <v>-10645260541</v>
      </c>
      <c r="F33" s="57">
        <v>316663329</v>
      </c>
      <c r="G33" s="58">
        <v>354913391</v>
      </c>
      <c r="H33" s="59">
        <v>362245763</v>
      </c>
      <c r="I33" s="38">
        <f t="shared" si="0"/>
        <v>-102.9746883862577</v>
      </c>
      <c r="J33" s="39">
        <f t="shared" si="1"/>
        <v>-132.40527214538392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259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77327314</v>
      </c>
      <c r="D8" s="41">
        <v>68755468</v>
      </c>
      <c r="E8" s="41">
        <v>52905443</v>
      </c>
      <c r="F8" s="41">
        <v>97706032</v>
      </c>
      <c r="G8" s="42">
        <v>102200511</v>
      </c>
      <c r="H8" s="43">
        <v>106697330</v>
      </c>
      <c r="I8" s="22">
        <f>IF(($E8       =0),0,((($F8       /$E8       )-1)*100))</f>
        <v>84.680491192560297</v>
      </c>
      <c r="J8" s="23">
        <f>IF(($E8       =0),0,(((($H8       /$E8       )^(1/3))-1)*100))</f>
        <v>26.342965247075909</v>
      </c>
    </row>
    <row r="9" spans="1:11" x14ac:dyDescent="0.25">
      <c r="A9" s="3" t="s">
        <v>17</v>
      </c>
      <c r="B9" s="21" t="s">
        <v>20</v>
      </c>
      <c r="C9" s="41">
        <v>223118403</v>
      </c>
      <c r="D9" s="41">
        <v>258275712</v>
      </c>
      <c r="E9" s="41">
        <v>263415493</v>
      </c>
      <c r="F9" s="41">
        <v>363855531</v>
      </c>
      <c r="G9" s="42">
        <v>403813131</v>
      </c>
      <c r="H9" s="43">
        <v>422838458</v>
      </c>
      <c r="I9" s="22">
        <f>IF(($E9       =0),0,((($F9       /$E9       )-1)*100))</f>
        <v>38.129890104831453</v>
      </c>
      <c r="J9" s="23">
        <f>IF(($E9       =0),0,(((($H9       /$E9       )^(1/3))-1)*100))</f>
        <v>17.087640724320185</v>
      </c>
    </row>
    <row r="10" spans="1:11" x14ac:dyDescent="0.25">
      <c r="A10" s="3" t="s">
        <v>17</v>
      </c>
      <c r="B10" s="21" t="s">
        <v>21</v>
      </c>
      <c r="C10" s="41">
        <v>394787804</v>
      </c>
      <c r="D10" s="41">
        <v>401528156</v>
      </c>
      <c r="E10" s="41">
        <v>136622594</v>
      </c>
      <c r="F10" s="41">
        <v>157223215</v>
      </c>
      <c r="G10" s="42">
        <v>159713549</v>
      </c>
      <c r="H10" s="43">
        <v>166071128</v>
      </c>
      <c r="I10" s="22">
        <f t="shared" ref="I10:I33" si="0">IF(($E10      =0),0,((($F10      /$E10      )-1)*100))</f>
        <v>15.078487676789386</v>
      </c>
      <c r="J10" s="23">
        <f t="shared" ref="J10:J33" si="1">IF(($E10      =0),0,(((($H10      /$E10      )^(1/3))-1)*100))</f>
        <v>6.7227980173633073</v>
      </c>
    </row>
    <row r="11" spans="1:11" x14ac:dyDescent="0.25">
      <c r="A11" s="9" t="s">
        <v>17</v>
      </c>
      <c r="B11" s="24" t="s">
        <v>22</v>
      </c>
      <c r="C11" s="44">
        <v>695233521</v>
      </c>
      <c r="D11" s="44">
        <v>728559336</v>
      </c>
      <c r="E11" s="44">
        <v>452943530</v>
      </c>
      <c r="F11" s="44">
        <v>618784778</v>
      </c>
      <c r="G11" s="45">
        <v>665727191</v>
      </c>
      <c r="H11" s="46">
        <v>695606916</v>
      </c>
      <c r="I11" s="25">
        <f t="shared" si="0"/>
        <v>36.614111255767369</v>
      </c>
      <c r="J11" s="26">
        <f t="shared" si="1"/>
        <v>15.373644141952036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311428690</v>
      </c>
      <c r="D13" s="41">
        <v>324046042</v>
      </c>
      <c r="E13" s="41">
        <v>257935390</v>
      </c>
      <c r="F13" s="41">
        <v>325633704</v>
      </c>
      <c r="G13" s="42">
        <v>335964726</v>
      </c>
      <c r="H13" s="43">
        <v>364557207</v>
      </c>
      <c r="I13" s="22">
        <f t="shared" si="0"/>
        <v>26.246229336734284</v>
      </c>
      <c r="J13" s="23">
        <f t="shared" si="1"/>
        <v>12.223786569749851</v>
      </c>
    </row>
    <row r="14" spans="1:11" x14ac:dyDescent="0.25">
      <c r="A14" s="3" t="s">
        <v>17</v>
      </c>
      <c r="B14" s="21" t="s">
        <v>25</v>
      </c>
      <c r="C14" s="41">
        <v>116585165</v>
      </c>
      <c r="D14" s="41">
        <v>70344516</v>
      </c>
      <c r="E14" s="41">
        <v>0</v>
      </c>
      <c r="F14" s="41">
        <v>144033842</v>
      </c>
      <c r="G14" s="42">
        <v>149933398</v>
      </c>
      <c r="H14" s="43">
        <v>155836267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167923000</v>
      </c>
      <c r="D16" s="41">
        <v>194850926</v>
      </c>
      <c r="E16" s="41">
        <v>166615173</v>
      </c>
      <c r="F16" s="41">
        <v>219596994</v>
      </c>
      <c r="G16" s="42">
        <v>229478859</v>
      </c>
      <c r="H16" s="43">
        <v>235215830</v>
      </c>
      <c r="I16" s="22">
        <f t="shared" si="0"/>
        <v>31.798917257073576</v>
      </c>
      <c r="J16" s="23">
        <f t="shared" si="1"/>
        <v>12.180489999182331</v>
      </c>
    </row>
    <row r="17" spans="1:10" x14ac:dyDescent="0.25">
      <c r="A17" s="3" t="s">
        <v>17</v>
      </c>
      <c r="B17" s="21" t="s">
        <v>27</v>
      </c>
      <c r="C17" s="41">
        <v>198882410</v>
      </c>
      <c r="D17" s="41">
        <v>236506689</v>
      </c>
      <c r="E17" s="41">
        <v>195072933</v>
      </c>
      <c r="F17" s="41">
        <v>175204881</v>
      </c>
      <c r="G17" s="42">
        <v>168947992</v>
      </c>
      <c r="H17" s="43">
        <v>170040994</v>
      </c>
      <c r="I17" s="29">
        <f t="shared" si="0"/>
        <v>-10.18493529289376</v>
      </c>
      <c r="J17" s="30">
        <f t="shared" si="1"/>
        <v>-4.4745980586051282</v>
      </c>
    </row>
    <row r="18" spans="1:10" x14ac:dyDescent="0.25">
      <c r="A18" s="3" t="s">
        <v>17</v>
      </c>
      <c r="B18" s="24" t="s">
        <v>28</v>
      </c>
      <c r="C18" s="44">
        <v>794819265</v>
      </c>
      <c r="D18" s="44">
        <v>825748173</v>
      </c>
      <c r="E18" s="44">
        <v>619623496</v>
      </c>
      <c r="F18" s="44">
        <v>864469421</v>
      </c>
      <c r="G18" s="45">
        <v>884324975</v>
      </c>
      <c r="H18" s="46">
        <v>925650298</v>
      </c>
      <c r="I18" s="25">
        <f t="shared" si="0"/>
        <v>39.515274449824922</v>
      </c>
      <c r="J18" s="26">
        <f t="shared" si="1"/>
        <v>14.315825239669211</v>
      </c>
    </row>
    <row r="19" spans="1:10" ht="23.25" customHeight="1" x14ac:dyDescent="0.25">
      <c r="A19" s="31" t="s">
        <v>17</v>
      </c>
      <c r="B19" s="32" t="s">
        <v>29</v>
      </c>
      <c r="C19" s="50">
        <v>-99585744</v>
      </c>
      <c r="D19" s="50">
        <v>-97188837</v>
      </c>
      <c r="E19" s="50">
        <v>-166679966</v>
      </c>
      <c r="F19" s="51">
        <v>-245684643</v>
      </c>
      <c r="G19" s="52">
        <v>-218597784</v>
      </c>
      <c r="H19" s="53">
        <v>-230043382</v>
      </c>
      <c r="I19" s="33">
        <f t="shared" si="0"/>
        <v>47.399023947485098</v>
      </c>
      <c r="J19" s="34">
        <f t="shared" si="1"/>
        <v>11.337666176844174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10608000</v>
      </c>
      <c r="D23" s="41">
        <v>15531776</v>
      </c>
      <c r="E23" s="41">
        <v>5857228</v>
      </c>
      <c r="F23" s="41">
        <v>20064026</v>
      </c>
      <c r="G23" s="42">
        <v>9625000</v>
      </c>
      <c r="H23" s="43">
        <v>8970000</v>
      </c>
      <c r="I23" s="36">
        <f t="shared" si="0"/>
        <v>242.55156193339241</v>
      </c>
      <c r="J23" s="23">
        <f t="shared" si="1"/>
        <v>15.265703278156707</v>
      </c>
    </row>
    <row r="24" spans="1:10" x14ac:dyDescent="0.25">
      <c r="A24" s="9" t="s">
        <v>17</v>
      </c>
      <c r="B24" s="21" t="s">
        <v>33</v>
      </c>
      <c r="C24" s="41">
        <v>53525045</v>
      </c>
      <c r="D24" s="41">
        <v>73625046</v>
      </c>
      <c r="E24" s="41">
        <v>69578122</v>
      </c>
      <c r="F24" s="41">
        <v>63850000</v>
      </c>
      <c r="G24" s="42">
        <v>28568504</v>
      </c>
      <c r="H24" s="43">
        <v>33731750</v>
      </c>
      <c r="I24" s="36">
        <f t="shared" si="0"/>
        <v>-8.2326481878887137</v>
      </c>
      <c r="J24" s="23">
        <f t="shared" si="1"/>
        <v>-21.442306558300828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64133045</v>
      </c>
      <c r="D26" s="44">
        <v>89156822</v>
      </c>
      <c r="E26" s="44">
        <v>75435350</v>
      </c>
      <c r="F26" s="44">
        <v>83914026</v>
      </c>
      <c r="G26" s="45">
        <v>38193504</v>
      </c>
      <c r="H26" s="46">
        <v>42701750</v>
      </c>
      <c r="I26" s="25">
        <f t="shared" si="0"/>
        <v>11.239658860202816</v>
      </c>
      <c r="J26" s="26">
        <f t="shared" si="1"/>
        <v>-17.277512002853356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27691000</v>
      </c>
      <c r="D29" s="41">
        <v>28641000</v>
      </c>
      <c r="E29" s="41">
        <v>33749408</v>
      </c>
      <c r="F29" s="41">
        <v>39552000</v>
      </c>
      <c r="G29" s="42">
        <v>17800000</v>
      </c>
      <c r="H29" s="43">
        <v>22342000</v>
      </c>
      <c r="I29" s="36">
        <f t="shared" si="0"/>
        <v>17.19316676606595</v>
      </c>
      <c r="J29" s="23">
        <f t="shared" si="1"/>
        <v>-12.846406998961147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17834045</v>
      </c>
      <c r="D31" s="41">
        <v>43777524</v>
      </c>
      <c r="E31" s="41">
        <v>25378862</v>
      </c>
      <c r="F31" s="41">
        <v>27281420</v>
      </c>
      <c r="G31" s="42">
        <v>16568504</v>
      </c>
      <c r="H31" s="43">
        <v>17189750</v>
      </c>
      <c r="I31" s="36">
        <f t="shared" si="0"/>
        <v>7.4966245531419062</v>
      </c>
      <c r="J31" s="23">
        <f t="shared" si="1"/>
        <v>-12.178846163849077</v>
      </c>
    </row>
    <row r="32" spans="1:10" x14ac:dyDescent="0.25">
      <c r="A32" s="9" t="s">
        <v>17</v>
      </c>
      <c r="B32" s="21" t="s">
        <v>34</v>
      </c>
      <c r="C32" s="41">
        <v>18608000</v>
      </c>
      <c r="D32" s="41">
        <v>16738298</v>
      </c>
      <c r="E32" s="41">
        <v>16307080</v>
      </c>
      <c r="F32" s="41">
        <v>17080606</v>
      </c>
      <c r="G32" s="42">
        <v>3825000</v>
      </c>
      <c r="H32" s="43">
        <v>3170000</v>
      </c>
      <c r="I32" s="36">
        <f t="shared" si="0"/>
        <v>4.7434979162425117</v>
      </c>
      <c r="J32" s="23">
        <f t="shared" si="1"/>
        <v>-42.071223831852741</v>
      </c>
    </row>
    <row r="33" spans="1:11" ht="13" thickBot="1" x14ac:dyDescent="0.3">
      <c r="A33" s="9" t="s">
        <v>17</v>
      </c>
      <c r="B33" s="37" t="s">
        <v>41</v>
      </c>
      <c r="C33" s="57">
        <v>64133045</v>
      </c>
      <c r="D33" s="57">
        <v>89156822</v>
      </c>
      <c r="E33" s="57">
        <v>75435350</v>
      </c>
      <c r="F33" s="57">
        <v>83914026</v>
      </c>
      <c r="G33" s="58">
        <v>38193504</v>
      </c>
      <c r="H33" s="59">
        <v>42701750</v>
      </c>
      <c r="I33" s="38">
        <f t="shared" si="0"/>
        <v>11.239658860202816</v>
      </c>
      <c r="J33" s="39">
        <f t="shared" si="1"/>
        <v>-17.277512002853356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7898297</v>
      </c>
      <c r="D8" s="41">
        <v>7898297</v>
      </c>
      <c r="E8" s="41">
        <v>15182823</v>
      </c>
      <c r="F8" s="41">
        <v>8244332</v>
      </c>
      <c r="G8" s="42">
        <v>8516884</v>
      </c>
      <c r="H8" s="43">
        <v>9004635</v>
      </c>
      <c r="I8" s="22">
        <f>IF(($E8       =0),0,((($F8       /$E8       )-1)*100))</f>
        <v>-45.69961067187571</v>
      </c>
      <c r="J8" s="23">
        <f>IF(($E8       =0),0,(((($H8       /$E8       )^(1/3))-1)*100))</f>
        <v>-15.982221390738028</v>
      </c>
    </row>
    <row r="9" spans="1:11" x14ac:dyDescent="0.25">
      <c r="A9" s="3" t="s">
        <v>17</v>
      </c>
      <c r="B9" s="21" t="s">
        <v>20</v>
      </c>
      <c r="C9" s="41">
        <v>983612</v>
      </c>
      <c r="D9" s="41">
        <v>1105583</v>
      </c>
      <c r="E9" s="41">
        <v>1232731</v>
      </c>
      <c r="F9" s="41">
        <v>1193200</v>
      </c>
      <c r="G9" s="42">
        <v>1248061</v>
      </c>
      <c r="H9" s="43">
        <v>1303003</v>
      </c>
      <c r="I9" s="22">
        <f>IF(($E9       =0),0,((($F9       /$E9       )-1)*100))</f>
        <v>-3.2067823393749362</v>
      </c>
      <c r="J9" s="23">
        <f>IF(($E9       =0),0,(((($H9       /$E9       )^(1/3))-1)*100))</f>
        <v>1.8651664975867677</v>
      </c>
    </row>
    <row r="10" spans="1:11" x14ac:dyDescent="0.25">
      <c r="A10" s="3" t="s">
        <v>17</v>
      </c>
      <c r="B10" s="21" t="s">
        <v>21</v>
      </c>
      <c r="C10" s="41">
        <v>235826259</v>
      </c>
      <c r="D10" s="41">
        <v>253156458</v>
      </c>
      <c r="E10" s="41">
        <v>251687586</v>
      </c>
      <c r="F10" s="41">
        <v>244096700</v>
      </c>
      <c r="G10" s="42">
        <v>242216130</v>
      </c>
      <c r="H10" s="43">
        <v>248366877</v>
      </c>
      <c r="I10" s="22">
        <f t="shared" ref="I10:I33" si="0">IF(($E10      =0),0,((($F10      /$E10      )-1)*100))</f>
        <v>-3.0159953935908423</v>
      </c>
      <c r="J10" s="23">
        <f t="shared" ref="J10:J33" si="1">IF(($E10      =0),0,(((($H10      /$E10      )^(1/3))-1)*100))</f>
        <v>-0.44174092683596511</v>
      </c>
    </row>
    <row r="11" spans="1:11" x14ac:dyDescent="0.25">
      <c r="A11" s="9" t="s">
        <v>17</v>
      </c>
      <c r="B11" s="24" t="s">
        <v>22</v>
      </c>
      <c r="C11" s="44">
        <v>244708168</v>
      </c>
      <c r="D11" s="44">
        <v>262160338</v>
      </c>
      <c r="E11" s="44">
        <v>268103140</v>
      </c>
      <c r="F11" s="44">
        <v>253534232</v>
      </c>
      <c r="G11" s="45">
        <v>251981075</v>
      </c>
      <c r="H11" s="46">
        <v>258674515</v>
      </c>
      <c r="I11" s="25">
        <f t="shared" si="0"/>
        <v>-5.4340683962149754</v>
      </c>
      <c r="J11" s="26">
        <f t="shared" si="1"/>
        <v>-1.1862803700820823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110367457</v>
      </c>
      <c r="D13" s="41">
        <v>110076174</v>
      </c>
      <c r="E13" s="41">
        <v>108609055</v>
      </c>
      <c r="F13" s="41">
        <v>117461603</v>
      </c>
      <c r="G13" s="42">
        <v>119723336</v>
      </c>
      <c r="H13" s="43">
        <v>124106968</v>
      </c>
      <c r="I13" s="22">
        <f t="shared" si="0"/>
        <v>8.1508378836368642</v>
      </c>
      <c r="J13" s="23">
        <f t="shared" si="1"/>
        <v>4.5466313084482568</v>
      </c>
    </row>
    <row r="14" spans="1:11" x14ac:dyDescent="0.25">
      <c r="A14" s="3" t="s">
        <v>17</v>
      </c>
      <c r="B14" s="21" t="s">
        <v>25</v>
      </c>
      <c r="C14" s="41">
        <v>483938</v>
      </c>
      <c r="D14" s="41">
        <v>5039863</v>
      </c>
      <c r="E14" s="41">
        <v>0</v>
      </c>
      <c r="F14" s="41">
        <v>-4280924</v>
      </c>
      <c r="G14" s="42">
        <v>-4473333</v>
      </c>
      <c r="H14" s="43">
        <v>-4674872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151784221</v>
      </c>
      <c r="D17" s="41">
        <v>161887161</v>
      </c>
      <c r="E17" s="41">
        <v>113598797</v>
      </c>
      <c r="F17" s="41">
        <v>156336733</v>
      </c>
      <c r="G17" s="42">
        <v>158465944</v>
      </c>
      <c r="H17" s="43">
        <v>166572337</v>
      </c>
      <c r="I17" s="29">
        <f t="shared" si="0"/>
        <v>37.621820942346787</v>
      </c>
      <c r="J17" s="30">
        <f t="shared" si="1"/>
        <v>13.608209569915818</v>
      </c>
    </row>
    <row r="18" spans="1:10" x14ac:dyDescent="0.25">
      <c r="A18" s="3" t="s">
        <v>17</v>
      </c>
      <c r="B18" s="24" t="s">
        <v>28</v>
      </c>
      <c r="C18" s="44">
        <v>262635616</v>
      </c>
      <c r="D18" s="44">
        <v>277003198</v>
      </c>
      <c r="E18" s="44">
        <v>222207852</v>
      </c>
      <c r="F18" s="44">
        <v>269517412</v>
      </c>
      <c r="G18" s="45">
        <v>273715947</v>
      </c>
      <c r="H18" s="46">
        <v>286004433</v>
      </c>
      <c r="I18" s="25">
        <f t="shared" si="0"/>
        <v>21.290678783034188</v>
      </c>
      <c r="J18" s="26">
        <f t="shared" si="1"/>
        <v>8.777178013798359</v>
      </c>
    </row>
    <row r="19" spans="1:10" ht="23.25" customHeight="1" x14ac:dyDescent="0.25">
      <c r="A19" s="31" t="s">
        <v>17</v>
      </c>
      <c r="B19" s="32" t="s">
        <v>29</v>
      </c>
      <c r="C19" s="50">
        <v>-17927448</v>
      </c>
      <c r="D19" s="50">
        <v>-14842860</v>
      </c>
      <c r="E19" s="50">
        <v>45895288</v>
      </c>
      <c r="F19" s="51">
        <v>-15983180</v>
      </c>
      <c r="G19" s="52">
        <v>-21734872</v>
      </c>
      <c r="H19" s="53">
        <v>-27329918</v>
      </c>
      <c r="I19" s="33">
        <f t="shared" si="0"/>
        <v>-134.82531801521759</v>
      </c>
      <c r="J19" s="34">
        <f t="shared" si="1"/>
        <v>-184.13113405202643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2946050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18453079</v>
      </c>
      <c r="D23" s="41">
        <v>23777801</v>
      </c>
      <c r="E23" s="41">
        <v>72036621</v>
      </c>
      <c r="F23" s="41">
        <v>19469567</v>
      </c>
      <c r="G23" s="42">
        <v>9528740</v>
      </c>
      <c r="H23" s="43">
        <v>5181281</v>
      </c>
      <c r="I23" s="36">
        <f t="shared" si="0"/>
        <v>-72.972681492098303</v>
      </c>
      <c r="J23" s="23">
        <f t="shared" si="1"/>
        <v>-58.412647743267733</v>
      </c>
    </row>
    <row r="24" spans="1:10" x14ac:dyDescent="0.25">
      <c r="A24" s="9" t="s">
        <v>17</v>
      </c>
      <c r="B24" s="21" t="s">
        <v>33</v>
      </c>
      <c r="C24" s="41">
        <v>171976316</v>
      </c>
      <c r="D24" s="41">
        <v>149544623</v>
      </c>
      <c r="E24" s="41">
        <v>-46116691</v>
      </c>
      <c r="F24" s="41">
        <v>106933809</v>
      </c>
      <c r="G24" s="42">
        <v>87697986</v>
      </c>
      <c r="H24" s="43">
        <v>90077900</v>
      </c>
      <c r="I24" s="36">
        <f t="shared" si="0"/>
        <v>-331.87658672214798</v>
      </c>
      <c r="J24" s="23">
        <f t="shared" si="1"/>
        <v>-225.00288554805658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190429395</v>
      </c>
      <c r="D26" s="44">
        <v>176268474</v>
      </c>
      <c r="E26" s="44">
        <v>25919930</v>
      </c>
      <c r="F26" s="44">
        <v>126403376</v>
      </c>
      <c r="G26" s="45">
        <v>97226726</v>
      </c>
      <c r="H26" s="46">
        <v>95259181</v>
      </c>
      <c r="I26" s="25">
        <f t="shared" si="0"/>
        <v>387.66866268543163</v>
      </c>
      <c r="J26" s="26">
        <f t="shared" si="1"/>
        <v>54.320755095877658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38126000</v>
      </c>
      <c r="D29" s="41">
        <v>36099092</v>
      </c>
      <c r="E29" s="41">
        <v>-1726178</v>
      </c>
      <c r="F29" s="41">
        <v>17528696</v>
      </c>
      <c r="G29" s="42">
        <v>11304348</v>
      </c>
      <c r="H29" s="43">
        <v>11815653</v>
      </c>
      <c r="I29" s="36">
        <f t="shared" si="0"/>
        <v>-1115.4628317589495</v>
      </c>
      <c r="J29" s="23">
        <f t="shared" si="1"/>
        <v>-289.87045173108805</v>
      </c>
    </row>
    <row r="30" spans="1:10" x14ac:dyDescent="0.25">
      <c r="A30" s="9" t="s">
        <v>17</v>
      </c>
      <c r="B30" s="21" t="s">
        <v>39</v>
      </c>
      <c r="C30" s="41">
        <v>37366666</v>
      </c>
      <c r="D30" s="41">
        <v>32492753</v>
      </c>
      <c r="E30" s="41">
        <v>2446860</v>
      </c>
      <c r="F30" s="41">
        <v>34202898</v>
      </c>
      <c r="G30" s="42">
        <v>34202898</v>
      </c>
      <c r="H30" s="43">
        <v>34202898</v>
      </c>
      <c r="I30" s="36">
        <f t="shared" si="0"/>
        <v>1297.8281552683848</v>
      </c>
      <c r="J30" s="23">
        <f t="shared" si="1"/>
        <v>140.88953203939192</v>
      </c>
    </row>
    <row r="31" spans="1:10" x14ac:dyDescent="0.25">
      <c r="A31" s="9" t="s">
        <v>17</v>
      </c>
      <c r="B31" s="21" t="s">
        <v>40</v>
      </c>
      <c r="C31" s="41">
        <v>96483650</v>
      </c>
      <c r="D31" s="41">
        <v>95114044</v>
      </c>
      <c r="E31" s="41">
        <v>-4251219</v>
      </c>
      <c r="F31" s="41">
        <v>55202215</v>
      </c>
      <c r="G31" s="42">
        <v>42190740</v>
      </c>
      <c r="H31" s="43">
        <v>44059349</v>
      </c>
      <c r="I31" s="36">
        <f t="shared" si="0"/>
        <v>-1398.5032057863873</v>
      </c>
      <c r="J31" s="23">
        <f t="shared" si="1"/>
        <v>-318.02595591410574</v>
      </c>
    </row>
    <row r="32" spans="1:10" x14ac:dyDescent="0.25">
      <c r="A32" s="9" t="s">
        <v>17</v>
      </c>
      <c r="B32" s="21" t="s">
        <v>34</v>
      </c>
      <c r="C32" s="41">
        <v>18453079</v>
      </c>
      <c r="D32" s="41">
        <v>12562585</v>
      </c>
      <c r="E32" s="41">
        <v>27266577</v>
      </c>
      <c r="F32" s="41">
        <v>19469567</v>
      </c>
      <c r="G32" s="42">
        <v>9528740</v>
      </c>
      <c r="H32" s="43">
        <v>5181281</v>
      </c>
      <c r="I32" s="36">
        <f t="shared" si="0"/>
        <v>-28.595485234541908</v>
      </c>
      <c r="J32" s="23">
        <f t="shared" si="1"/>
        <v>-42.508693896149573</v>
      </c>
    </row>
    <row r="33" spans="1:11" ht="13" thickBot="1" x14ac:dyDescent="0.3">
      <c r="A33" s="9" t="s">
        <v>17</v>
      </c>
      <c r="B33" s="37" t="s">
        <v>41</v>
      </c>
      <c r="C33" s="57">
        <v>190429395</v>
      </c>
      <c r="D33" s="57">
        <v>176268474</v>
      </c>
      <c r="E33" s="57">
        <v>23736040</v>
      </c>
      <c r="F33" s="57">
        <v>126403376</v>
      </c>
      <c r="G33" s="58">
        <v>97226726</v>
      </c>
      <c r="H33" s="59">
        <v>95259181</v>
      </c>
      <c r="I33" s="38">
        <f t="shared" si="0"/>
        <v>432.53776114297074</v>
      </c>
      <c r="J33" s="39">
        <f t="shared" si="1"/>
        <v>58.915475863475699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18479209</v>
      </c>
      <c r="D8" s="41">
        <v>22398918</v>
      </c>
      <c r="E8" s="41">
        <v>3192783</v>
      </c>
      <c r="F8" s="41">
        <v>17797740</v>
      </c>
      <c r="G8" s="42">
        <v>18616452</v>
      </c>
      <c r="H8" s="43">
        <v>19435560</v>
      </c>
      <c r="I8" s="22">
        <f>IF(($E8       =0),0,((($F8       /$E8       )-1)*100))</f>
        <v>457.43656866125883</v>
      </c>
      <c r="J8" s="23">
        <f>IF(($E8       =0),0,(((($H8       /$E8       )^(1/3))-1)*100))</f>
        <v>82.589536169930142</v>
      </c>
    </row>
    <row r="9" spans="1:11" x14ac:dyDescent="0.25">
      <c r="A9" s="3" t="s">
        <v>17</v>
      </c>
      <c r="B9" s="21" t="s">
        <v>20</v>
      </c>
      <c r="C9" s="41">
        <v>87926286</v>
      </c>
      <c r="D9" s="41">
        <v>86758761</v>
      </c>
      <c r="E9" s="41">
        <v>37773751</v>
      </c>
      <c r="F9" s="41">
        <v>85491396</v>
      </c>
      <c r="G9" s="42">
        <v>92876412</v>
      </c>
      <c r="H9" s="43">
        <v>100920624</v>
      </c>
      <c r="I9" s="22">
        <f>IF(($E9       =0),0,((($F9       /$E9       )-1)*100))</f>
        <v>126.32487835269521</v>
      </c>
      <c r="J9" s="23">
        <f>IF(($E9       =0),0,(((($H9       /$E9       )^(1/3))-1)*100))</f>
        <v>38.759674150849712</v>
      </c>
    </row>
    <row r="10" spans="1:11" x14ac:dyDescent="0.25">
      <c r="A10" s="3" t="s">
        <v>17</v>
      </c>
      <c r="B10" s="21" t="s">
        <v>21</v>
      </c>
      <c r="C10" s="41">
        <v>137544931</v>
      </c>
      <c r="D10" s="41">
        <v>152207201</v>
      </c>
      <c r="E10" s="41">
        <v>48981752</v>
      </c>
      <c r="F10" s="41">
        <v>147241882</v>
      </c>
      <c r="G10" s="42">
        <v>128828712</v>
      </c>
      <c r="H10" s="43">
        <v>133808268</v>
      </c>
      <c r="I10" s="22">
        <f t="shared" ref="I10:I33" si="0">IF(($E10      =0),0,((($F10      /$E10      )-1)*100))</f>
        <v>200.60558470836241</v>
      </c>
      <c r="J10" s="23">
        <f t="shared" ref="J10:J33" si="1">IF(($E10      =0),0,(((($H10      /$E10      )^(1/3))-1)*100))</f>
        <v>39.792180155554966</v>
      </c>
    </row>
    <row r="11" spans="1:11" x14ac:dyDescent="0.25">
      <c r="A11" s="9" t="s">
        <v>17</v>
      </c>
      <c r="B11" s="24" t="s">
        <v>22</v>
      </c>
      <c r="C11" s="44">
        <v>243950426</v>
      </c>
      <c r="D11" s="44">
        <v>261364880</v>
      </c>
      <c r="E11" s="44">
        <v>89948286</v>
      </c>
      <c r="F11" s="44">
        <v>250531018</v>
      </c>
      <c r="G11" s="45">
        <v>240321576</v>
      </c>
      <c r="H11" s="46">
        <v>254164452</v>
      </c>
      <c r="I11" s="25">
        <f t="shared" si="0"/>
        <v>178.52783987456974</v>
      </c>
      <c r="J11" s="26">
        <f t="shared" si="1"/>
        <v>41.375440892944958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84918314</v>
      </c>
      <c r="D13" s="41">
        <v>84918314</v>
      </c>
      <c r="E13" s="41">
        <v>60661314</v>
      </c>
      <c r="F13" s="41">
        <v>95151117</v>
      </c>
      <c r="G13" s="42">
        <v>99988027</v>
      </c>
      <c r="H13" s="43">
        <v>104827516</v>
      </c>
      <c r="I13" s="22">
        <f t="shared" si="0"/>
        <v>56.85634010499674</v>
      </c>
      <c r="J13" s="23">
        <f t="shared" si="1"/>
        <v>20.001818435696684</v>
      </c>
    </row>
    <row r="14" spans="1:11" x14ac:dyDescent="0.25">
      <c r="A14" s="3" t="s">
        <v>17</v>
      </c>
      <c r="B14" s="21" t="s">
        <v>25</v>
      </c>
      <c r="C14" s="41">
        <v>20272893</v>
      </c>
      <c r="D14" s="41">
        <v>20272893</v>
      </c>
      <c r="E14" s="41">
        <v>0</v>
      </c>
      <c r="F14" s="41">
        <v>26710100</v>
      </c>
      <c r="G14" s="42">
        <v>28398766</v>
      </c>
      <c r="H14" s="43">
        <v>30088310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46775008</v>
      </c>
      <c r="D16" s="41">
        <v>60056419</v>
      </c>
      <c r="E16" s="41">
        <v>25737850</v>
      </c>
      <c r="F16" s="41">
        <v>63110928</v>
      </c>
      <c r="G16" s="42">
        <v>66014028</v>
      </c>
      <c r="H16" s="43">
        <v>68918652</v>
      </c>
      <c r="I16" s="22">
        <f t="shared" si="0"/>
        <v>145.20668198781172</v>
      </c>
      <c r="J16" s="23">
        <f t="shared" si="1"/>
        <v>38.863519935129865</v>
      </c>
    </row>
    <row r="17" spans="1:10" x14ac:dyDescent="0.25">
      <c r="A17" s="3" t="s">
        <v>17</v>
      </c>
      <c r="B17" s="21" t="s">
        <v>27</v>
      </c>
      <c r="C17" s="41">
        <v>83562828</v>
      </c>
      <c r="D17" s="41">
        <v>94217892</v>
      </c>
      <c r="E17" s="41">
        <v>38496249</v>
      </c>
      <c r="F17" s="41">
        <v>87633203</v>
      </c>
      <c r="G17" s="42">
        <v>108438066</v>
      </c>
      <c r="H17" s="43">
        <v>116349290</v>
      </c>
      <c r="I17" s="29">
        <f t="shared" si="0"/>
        <v>127.64088781740787</v>
      </c>
      <c r="J17" s="30">
        <f t="shared" si="1"/>
        <v>44.58229280271442</v>
      </c>
    </row>
    <row r="18" spans="1:10" x14ac:dyDescent="0.25">
      <c r="A18" s="3" t="s">
        <v>17</v>
      </c>
      <c r="B18" s="24" t="s">
        <v>28</v>
      </c>
      <c r="C18" s="44">
        <v>235529043</v>
      </c>
      <c r="D18" s="44">
        <v>259465518</v>
      </c>
      <c r="E18" s="44">
        <v>124895413</v>
      </c>
      <c r="F18" s="44">
        <v>272605348</v>
      </c>
      <c r="G18" s="45">
        <v>302838887</v>
      </c>
      <c r="H18" s="46">
        <v>320183768</v>
      </c>
      <c r="I18" s="25">
        <f t="shared" si="0"/>
        <v>118.26690144337006</v>
      </c>
      <c r="J18" s="26">
        <f t="shared" si="1"/>
        <v>36.862438697009694</v>
      </c>
    </row>
    <row r="19" spans="1:10" ht="23.25" customHeight="1" x14ac:dyDescent="0.25">
      <c r="A19" s="31" t="s">
        <v>17</v>
      </c>
      <c r="B19" s="32" t="s">
        <v>29</v>
      </c>
      <c r="C19" s="50">
        <v>8421383</v>
      </c>
      <c r="D19" s="50">
        <v>1899362</v>
      </c>
      <c r="E19" s="50">
        <v>-34947127</v>
      </c>
      <c r="F19" s="51">
        <v>-22074330</v>
      </c>
      <c r="G19" s="52">
        <v>-62517311</v>
      </c>
      <c r="H19" s="53">
        <v>-66019316</v>
      </c>
      <c r="I19" s="33">
        <f t="shared" si="0"/>
        <v>-36.83506515428293</v>
      </c>
      <c r="J19" s="34">
        <f t="shared" si="1"/>
        <v>23.619366613613369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5098000</v>
      </c>
      <c r="D23" s="41">
        <v>5098000</v>
      </c>
      <c r="E23" s="41">
        <v>1113808</v>
      </c>
      <c r="F23" s="41">
        <v>1100000</v>
      </c>
      <c r="G23" s="42">
        <v>0</v>
      </c>
      <c r="H23" s="43">
        <v>0</v>
      </c>
      <c r="I23" s="36">
        <f t="shared" si="0"/>
        <v>-1.2397109735250544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25709467</v>
      </c>
      <c r="D24" s="41">
        <v>24842367</v>
      </c>
      <c r="E24" s="41">
        <v>3558078</v>
      </c>
      <c r="F24" s="41">
        <v>18473000</v>
      </c>
      <c r="G24" s="42">
        <v>19719000</v>
      </c>
      <c r="H24" s="43">
        <v>20442000</v>
      </c>
      <c r="I24" s="36">
        <f t="shared" si="0"/>
        <v>419.18479583640379</v>
      </c>
      <c r="J24" s="23">
        <f t="shared" si="1"/>
        <v>79.102909039821753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30807467</v>
      </c>
      <c r="D26" s="44">
        <v>29940367</v>
      </c>
      <c r="E26" s="44">
        <v>4671886</v>
      </c>
      <c r="F26" s="44">
        <v>19573000</v>
      </c>
      <c r="G26" s="45">
        <v>19719000</v>
      </c>
      <c r="H26" s="46">
        <v>20442000</v>
      </c>
      <c r="I26" s="25">
        <f t="shared" si="0"/>
        <v>318.95285972303265</v>
      </c>
      <c r="J26" s="26">
        <f t="shared" si="1"/>
        <v>63.559980091398472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2880636</v>
      </c>
      <c r="D29" s="41">
        <v>2880636</v>
      </c>
      <c r="E29" s="41">
        <v>214946</v>
      </c>
      <c r="F29" s="41">
        <v>4125000</v>
      </c>
      <c r="G29" s="42">
        <v>10845000</v>
      </c>
      <c r="H29" s="43">
        <v>11335000</v>
      </c>
      <c r="I29" s="36">
        <f t="shared" si="0"/>
        <v>1819.0866543224811</v>
      </c>
      <c r="J29" s="23">
        <f t="shared" si="1"/>
        <v>274.99952615084464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14842367</v>
      </c>
      <c r="D31" s="41">
        <v>24576387</v>
      </c>
      <c r="E31" s="41">
        <v>2938494</v>
      </c>
      <c r="F31" s="41">
        <v>18473000</v>
      </c>
      <c r="G31" s="42">
        <v>19719000</v>
      </c>
      <c r="H31" s="43">
        <v>20442000</v>
      </c>
      <c r="I31" s="36">
        <f t="shared" si="0"/>
        <v>528.65535883347047</v>
      </c>
      <c r="J31" s="23">
        <f t="shared" si="1"/>
        <v>90.897185420780431</v>
      </c>
    </row>
    <row r="32" spans="1:10" x14ac:dyDescent="0.25">
      <c r="A32" s="9" t="s">
        <v>17</v>
      </c>
      <c r="B32" s="21" t="s">
        <v>34</v>
      </c>
      <c r="C32" s="41">
        <v>16578765</v>
      </c>
      <c r="D32" s="41">
        <v>16521665</v>
      </c>
      <c r="E32" s="41">
        <v>1733392</v>
      </c>
      <c r="F32" s="41">
        <v>1100000</v>
      </c>
      <c r="G32" s="42">
        <v>0</v>
      </c>
      <c r="H32" s="43">
        <v>0</v>
      </c>
      <c r="I32" s="36">
        <f t="shared" si="0"/>
        <v>-36.540609394758953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34301768</v>
      </c>
      <c r="D33" s="57">
        <v>43978688</v>
      </c>
      <c r="E33" s="57">
        <v>4886832</v>
      </c>
      <c r="F33" s="57">
        <v>23698000</v>
      </c>
      <c r="G33" s="58">
        <v>30564000</v>
      </c>
      <c r="H33" s="59">
        <v>31777000</v>
      </c>
      <c r="I33" s="38">
        <f t="shared" si="0"/>
        <v>384.93584391687705</v>
      </c>
      <c r="J33" s="39">
        <f t="shared" si="1"/>
        <v>86.65021519285105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45939020</v>
      </c>
      <c r="D8" s="41">
        <v>45939020</v>
      </c>
      <c r="E8" s="41">
        <v>24026621</v>
      </c>
      <c r="F8" s="41">
        <v>39048166</v>
      </c>
      <c r="G8" s="42">
        <v>40801429</v>
      </c>
      <c r="H8" s="43">
        <v>41821465</v>
      </c>
      <c r="I8" s="22">
        <f>IF(($E8       =0),0,((($F8       /$E8       )-1)*100))</f>
        <v>62.520422659515873</v>
      </c>
      <c r="J8" s="23">
        <f>IF(($E8       =0),0,(((($H8       /$E8       )^(1/3))-1)*100))</f>
        <v>20.291659069349354</v>
      </c>
    </row>
    <row r="9" spans="1:11" x14ac:dyDescent="0.25">
      <c r="A9" s="3" t="s">
        <v>17</v>
      </c>
      <c r="B9" s="21" t="s">
        <v>20</v>
      </c>
      <c r="C9" s="41">
        <v>20150336</v>
      </c>
      <c r="D9" s="41">
        <v>20150336</v>
      </c>
      <c r="E9" s="41">
        <v>12892554</v>
      </c>
      <c r="F9" s="41">
        <v>16355297</v>
      </c>
      <c r="G9" s="42">
        <v>17089651</v>
      </c>
      <c r="H9" s="43">
        <v>17516891</v>
      </c>
      <c r="I9" s="22">
        <f>IF(($E9       =0),0,((($F9       /$E9       )-1)*100))</f>
        <v>26.858471952105067</v>
      </c>
      <c r="J9" s="23">
        <f>IF(($E9       =0),0,(((($H9       /$E9       )^(1/3))-1)*100))</f>
        <v>10.757383992800907</v>
      </c>
    </row>
    <row r="10" spans="1:11" x14ac:dyDescent="0.25">
      <c r="A10" s="3" t="s">
        <v>17</v>
      </c>
      <c r="B10" s="21" t="s">
        <v>21</v>
      </c>
      <c r="C10" s="41">
        <v>293574767</v>
      </c>
      <c r="D10" s="41">
        <v>293574767</v>
      </c>
      <c r="E10" s="41">
        <v>297308809</v>
      </c>
      <c r="F10" s="41">
        <v>316718497</v>
      </c>
      <c r="G10" s="42">
        <v>317557354</v>
      </c>
      <c r="H10" s="43">
        <v>331519469</v>
      </c>
      <c r="I10" s="22">
        <f t="shared" ref="I10:I33" si="0">IF(($E10      =0),0,((($F10      /$E10      )-1)*100))</f>
        <v>6.5284604466596896</v>
      </c>
      <c r="J10" s="23">
        <f t="shared" ref="J10:J33" si="1">IF(($E10      =0),0,(((($H10      /$E10      )^(1/3))-1)*100))</f>
        <v>3.6972136393762955</v>
      </c>
    </row>
    <row r="11" spans="1:11" x14ac:dyDescent="0.25">
      <c r="A11" s="9" t="s">
        <v>17</v>
      </c>
      <c r="B11" s="24" t="s">
        <v>22</v>
      </c>
      <c r="C11" s="44">
        <v>359664123</v>
      </c>
      <c r="D11" s="44">
        <v>359664123</v>
      </c>
      <c r="E11" s="44">
        <v>334227984</v>
      </c>
      <c r="F11" s="44">
        <v>372121960</v>
      </c>
      <c r="G11" s="45">
        <v>375448434</v>
      </c>
      <c r="H11" s="46">
        <v>390857825</v>
      </c>
      <c r="I11" s="25">
        <f t="shared" si="0"/>
        <v>11.33776278888725</v>
      </c>
      <c r="J11" s="26">
        <f t="shared" si="1"/>
        <v>5.3558528888929979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143085679</v>
      </c>
      <c r="D13" s="41">
        <v>141834768</v>
      </c>
      <c r="E13" s="41">
        <v>137949222</v>
      </c>
      <c r="F13" s="41">
        <v>148434914</v>
      </c>
      <c r="G13" s="42">
        <v>156428243</v>
      </c>
      <c r="H13" s="43">
        <v>162871136</v>
      </c>
      <c r="I13" s="22">
        <f t="shared" si="0"/>
        <v>7.6011244195345995</v>
      </c>
      <c r="J13" s="23">
        <f t="shared" si="1"/>
        <v>5.6918800807060466</v>
      </c>
    </row>
    <row r="14" spans="1:11" x14ac:dyDescent="0.25">
      <c r="A14" s="3" t="s">
        <v>17</v>
      </c>
      <c r="B14" s="21" t="s">
        <v>25</v>
      </c>
      <c r="C14" s="41">
        <v>5000000</v>
      </c>
      <c r="D14" s="41">
        <v>5000000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7256359</v>
      </c>
      <c r="D16" s="41">
        <v>6756359</v>
      </c>
      <c r="E16" s="41">
        <v>5554216</v>
      </c>
      <c r="F16" s="41">
        <v>6000000</v>
      </c>
      <c r="G16" s="42">
        <v>6360000</v>
      </c>
      <c r="H16" s="43">
        <v>6805200</v>
      </c>
      <c r="I16" s="22">
        <f t="shared" si="0"/>
        <v>8.0260472405106356</v>
      </c>
      <c r="J16" s="23">
        <f t="shared" si="1"/>
        <v>7.0054857234052914</v>
      </c>
    </row>
    <row r="17" spans="1:10" x14ac:dyDescent="0.25">
      <c r="A17" s="3" t="s">
        <v>17</v>
      </c>
      <c r="B17" s="21" t="s">
        <v>27</v>
      </c>
      <c r="C17" s="41">
        <v>200455220</v>
      </c>
      <c r="D17" s="41">
        <v>235949698</v>
      </c>
      <c r="E17" s="41">
        <v>223387984</v>
      </c>
      <c r="F17" s="41">
        <v>216608955</v>
      </c>
      <c r="G17" s="42">
        <v>226894987</v>
      </c>
      <c r="H17" s="43">
        <v>236836350</v>
      </c>
      <c r="I17" s="29">
        <f t="shared" si="0"/>
        <v>-3.0346435285435902</v>
      </c>
      <c r="J17" s="30">
        <f t="shared" si="1"/>
        <v>1.9677532474569048</v>
      </c>
    </row>
    <row r="18" spans="1:10" x14ac:dyDescent="0.25">
      <c r="A18" s="3" t="s">
        <v>17</v>
      </c>
      <c r="B18" s="24" t="s">
        <v>28</v>
      </c>
      <c r="C18" s="44">
        <v>355797258</v>
      </c>
      <c r="D18" s="44">
        <v>389540825</v>
      </c>
      <c r="E18" s="44">
        <v>366891422</v>
      </c>
      <c r="F18" s="44">
        <v>371043869</v>
      </c>
      <c r="G18" s="45">
        <v>389683230</v>
      </c>
      <c r="H18" s="46">
        <v>406512686</v>
      </c>
      <c r="I18" s="25">
        <f t="shared" si="0"/>
        <v>1.1317917920686593</v>
      </c>
      <c r="J18" s="26">
        <f t="shared" si="1"/>
        <v>3.4774016830501964</v>
      </c>
    </row>
    <row r="19" spans="1:10" ht="23.25" customHeight="1" x14ac:dyDescent="0.25">
      <c r="A19" s="31" t="s">
        <v>17</v>
      </c>
      <c r="B19" s="32" t="s">
        <v>29</v>
      </c>
      <c r="C19" s="50">
        <v>3866865</v>
      </c>
      <c r="D19" s="50">
        <v>-29876702</v>
      </c>
      <c r="E19" s="50">
        <v>-32663438</v>
      </c>
      <c r="F19" s="51">
        <v>1078091</v>
      </c>
      <c r="G19" s="52">
        <v>-14234796</v>
      </c>
      <c r="H19" s="53">
        <v>-15654861</v>
      </c>
      <c r="I19" s="33">
        <f t="shared" si="0"/>
        <v>-103.30060479242877</v>
      </c>
      <c r="J19" s="34">
        <f t="shared" si="1"/>
        <v>-21.741934693173135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3000000</v>
      </c>
      <c r="D23" s="41">
        <v>6950000</v>
      </c>
      <c r="E23" s="41">
        <v>7292414</v>
      </c>
      <c r="F23" s="41">
        <v>20350000</v>
      </c>
      <c r="G23" s="42">
        <v>20553500</v>
      </c>
      <c r="H23" s="43">
        <v>20861801</v>
      </c>
      <c r="I23" s="36">
        <f t="shared" si="0"/>
        <v>179.05711332351672</v>
      </c>
      <c r="J23" s="23">
        <f t="shared" si="1"/>
        <v>41.958094351730921</v>
      </c>
    </row>
    <row r="24" spans="1:10" x14ac:dyDescent="0.25">
      <c r="A24" s="9" t="s">
        <v>17</v>
      </c>
      <c r="B24" s="21" t="s">
        <v>33</v>
      </c>
      <c r="C24" s="41">
        <v>69600200</v>
      </c>
      <c r="D24" s="41">
        <v>69600200</v>
      </c>
      <c r="E24" s="41">
        <v>80514911</v>
      </c>
      <c r="F24" s="41">
        <v>60666200</v>
      </c>
      <c r="G24" s="42">
        <v>60376300</v>
      </c>
      <c r="H24" s="43">
        <v>63065755</v>
      </c>
      <c r="I24" s="36">
        <f t="shared" si="0"/>
        <v>-24.652217525273056</v>
      </c>
      <c r="J24" s="23">
        <f t="shared" si="1"/>
        <v>-7.8194926630955059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72600200</v>
      </c>
      <c r="D26" s="44">
        <v>76550200</v>
      </c>
      <c r="E26" s="44">
        <v>87807325</v>
      </c>
      <c r="F26" s="44">
        <v>81016200</v>
      </c>
      <c r="G26" s="45">
        <v>80929800</v>
      </c>
      <c r="H26" s="46">
        <v>83927556</v>
      </c>
      <c r="I26" s="25">
        <f t="shared" si="0"/>
        <v>-7.7341212706343088</v>
      </c>
      <c r="J26" s="26">
        <f t="shared" si="1"/>
        <v>-1.495075330343365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6700000</v>
      </c>
      <c r="D29" s="41">
        <v>6700000</v>
      </c>
      <c r="E29" s="41">
        <v>4515004</v>
      </c>
      <c r="F29" s="41">
        <v>4000000</v>
      </c>
      <c r="G29" s="42">
        <v>4040000</v>
      </c>
      <c r="H29" s="43">
        <v>4140600</v>
      </c>
      <c r="I29" s="36">
        <f t="shared" si="0"/>
        <v>-11.406501522479273</v>
      </c>
      <c r="J29" s="23">
        <f t="shared" si="1"/>
        <v>-2.8442789089160203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40255200</v>
      </c>
      <c r="D31" s="41">
        <v>42249376</v>
      </c>
      <c r="E31" s="41">
        <v>59724965</v>
      </c>
      <c r="F31" s="41">
        <v>49985356</v>
      </c>
      <c r="G31" s="42">
        <v>47132323</v>
      </c>
      <c r="H31" s="43">
        <v>66101205</v>
      </c>
      <c r="I31" s="36">
        <f t="shared" si="0"/>
        <v>-16.307433583259535</v>
      </c>
      <c r="J31" s="23">
        <f t="shared" si="1"/>
        <v>3.4390422888884054</v>
      </c>
    </row>
    <row r="32" spans="1:10" x14ac:dyDescent="0.25">
      <c r="A32" s="9" t="s">
        <v>17</v>
      </c>
      <c r="B32" s="21" t="s">
        <v>34</v>
      </c>
      <c r="C32" s="41">
        <v>25645000</v>
      </c>
      <c r="D32" s="41">
        <v>27600824</v>
      </c>
      <c r="E32" s="41">
        <v>23567356</v>
      </c>
      <c r="F32" s="41">
        <v>27030844</v>
      </c>
      <c r="G32" s="42">
        <v>29757477</v>
      </c>
      <c r="H32" s="43">
        <v>13685751</v>
      </c>
      <c r="I32" s="36">
        <f t="shared" si="0"/>
        <v>14.696124588604675</v>
      </c>
      <c r="J32" s="23">
        <f t="shared" si="1"/>
        <v>-16.570573672379417</v>
      </c>
    </row>
    <row r="33" spans="1:11" ht="13" thickBot="1" x14ac:dyDescent="0.3">
      <c r="A33" s="9" t="s">
        <v>17</v>
      </c>
      <c r="B33" s="37" t="s">
        <v>41</v>
      </c>
      <c r="C33" s="57">
        <v>72600200</v>
      </c>
      <c r="D33" s="57">
        <v>76550200</v>
      </c>
      <c r="E33" s="57">
        <v>87807325</v>
      </c>
      <c r="F33" s="57">
        <v>81016200</v>
      </c>
      <c r="G33" s="58">
        <v>80929800</v>
      </c>
      <c r="H33" s="59">
        <v>83927556</v>
      </c>
      <c r="I33" s="38">
        <f t="shared" si="0"/>
        <v>-7.7341212706343088</v>
      </c>
      <c r="J33" s="39">
        <f t="shared" si="1"/>
        <v>-1.495075330343365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51785730</v>
      </c>
      <c r="D8" s="41">
        <v>51785730</v>
      </c>
      <c r="E8" s="41">
        <v>36012456</v>
      </c>
      <c r="F8" s="41">
        <v>54064301</v>
      </c>
      <c r="G8" s="42">
        <v>56497194</v>
      </c>
      <c r="H8" s="43">
        <v>57909624</v>
      </c>
      <c r="I8" s="22">
        <f>IF(($E8       =0),0,((($F8       /$E8       )-1)*100))</f>
        <v>50.126670061047761</v>
      </c>
      <c r="J8" s="23">
        <f>IF(($E8       =0),0,(((($H8       /$E8       )^(1/3))-1)*100))</f>
        <v>17.156395505290977</v>
      </c>
    </row>
    <row r="9" spans="1:11" x14ac:dyDescent="0.25">
      <c r="A9" s="3" t="s">
        <v>17</v>
      </c>
      <c r="B9" s="21" t="s">
        <v>20</v>
      </c>
      <c r="C9" s="41">
        <v>179318697</v>
      </c>
      <c r="D9" s="41">
        <v>170933919</v>
      </c>
      <c r="E9" s="41">
        <v>157560649</v>
      </c>
      <c r="F9" s="41">
        <v>195692095</v>
      </c>
      <c r="G9" s="42">
        <v>219781044</v>
      </c>
      <c r="H9" s="43">
        <v>250851613</v>
      </c>
      <c r="I9" s="22">
        <f>IF(($E9       =0),0,((($F9       /$E9       )-1)*100))</f>
        <v>24.201122705454203</v>
      </c>
      <c r="J9" s="23">
        <f>IF(($E9       =0),0,(((($H9       /$E9       )^(1/3))-1)*100))</f>
        <v>16.767785967928319</v>
      </c>
    </row>
    <row r="10" spans="1:11" x14ac:dyDescent="0.25">
      <c r="A10" s="3" t="s">
        <v>17</v>
      </c>
      <c r="B10" s="21" t="s">
        <v>21</v>
      </c>
      <c r="C10" s="41">
        <v>208638862</v>
      </c>
      <c r="D10" s="41">
        <v>208638862</v>
      </c>
      <c r="E10" s="41">
        <v>128856054</v>
      </c>
      <c r="F10" s="41">
        <v>221945595</v>
      </c>
      <c r="G10" s="42">
        <v>227333167</v>
      </c>
      <c r="H10" s="43">
        <v>234606896</v>
      </c>
      <c r="I10" s="22">
        <f t="shared" ref="I10:I33" si="0">IF(($E10      =0),0,((($F10      /$E10      )-1)*100))</f>
        <v>72.243048044913749</v>
      </c>
      <c r="J10" s="23">
        <f t="shared" ref="J10:J33" si="1">IF(($E10      =0),0,(((($H10      /$E10      )^(1/3))-1)*100))</f>
        <v>22.108336631779025</v>
      </c>
    </row>
    <row r="11" spans="1:11" x14ac:dyDescent="0.25">
      <c r="A11" s="9" t="s">
        <v>17</v>
      </c>
      <c r="B11" s="24" t="s">
        <v>22</v>
      </c>
      <c r="C11" s="44">
        <v>439743289</v>
      </c>
      <c r="D11" s="44">
        <v>431358511</v>
      </c>
      <c r="E11" s="44">
        <v>322429159</v>
      </c>
      <c r="F11" s="44">
        <v>471701991</v>
      </c>
      <c r="G11" s="45">
        <v>503611405</v>
      </c>
      <c r="H11" s="46">
        <v>543368133</v>
      </c>
      <c r="I11" s="25">
        <f t="shared" si="0"/>
        <v>46.296319000106308</v>
      </c>
      <c r="J11" s="26">
        <f t="shared" si="1"/>
        <v>19.001732656046389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92768734</v>
      </c>
      <c r="D13" s="41">
        <v>93958692</v>
      </c>
      <c r="E13" s="41">
        <v>93506082</v>
      </c>
      <c r="F13" s="41">
        <v>107815125</v>
      </c>
      <c r="G13" s="42">
        <v>112154307</v>
      </c>
      <c r="H13" s="43">
        <v>118042389</v>
      </c>
      <c r="I13" s="22">
        <f t="shared" si="0"/>
        <v>15.302793886712095</v>
      </c>
      <c r="J13" s="23">
        <f t="shared" si="1"/>
        <v>8.0768579249276495</v>
      </c>
    </row>
    <row r="14" spans="1:11" x14ac:dyDescent="0.25">
      <c r="A14" s="3" t="s">
        <v>17</v>
      </c>
      <c r="B14" s="21" t="s">
        <v>25</v>
      </c>
      <c r="C14" s="41">
        <v>83519976</v>
      </c>
      <c r="D14" s="41">
        <v>83519976</v>
      </c>
      <c r="E14" s="41">
        <v>0</v>
      </c>
      <c r="F14" s="41">
        <v>124878199</v>
      </c>
      <c r="G14" s="42">
        <v>138139119</v>
      </c>
      <c r="H14" s="43">
        <v>154380619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73152362</v>
      </c>
      <c r="D16" s="41">
        <v>73152362</v>
      </c>
      <c r="E16" s="41">
        <v>66221491</v>
      </c>
      <c r="F16" s="41">
        <v>74356455</v>
      </c>
      <c r="G16" s="42">
        <v>86928019</v>
      </c>
      <c r="H16" s="43">
        <v>104553761</v>
      </c>
      <c r="I16" s="22">
        <f t="shared" si="0"/>
        <v>12.284477255276549</v>
      </c>
      <c r="J16" s="23">
        <f t="shared" si="1"/>
        <v>16.44304890706232</v>
      </c>
    </row>
    <row r="17" spans="1:10" x14ac:dyDescent="0.25">
      <c r="A17" s="3" t="s">
        <v>17</v>
      </c>
      <c r="B17" s="21" t="s">
        <v>27</v>
      </c>
      <c r="C17" s="41">
        <v>91292499</v>
      </c>
      <c r="D17" s="41">
        <v>94330080</v>
      </c>
      <c r="E17" s="41">
        <v>135981640</v>
      </c>
      <c r="F17" s="41">
        <v>96336101</v>
      </c>
      <c r="G17" s="42">
        <v>99983582</v>
      </c>
      <c r="H17" s="43">
        <v>102791015</v>
      </c>
      <c r="I17" s="29">
        <f t="shared" si="0"/>
        <v>-29.155067551766546</v>
      </c>
      <c r="J17" s="30">
        <f t="shared" si="1"/>
        <v>-8.9056111310428339</v>
      </c>
    </row>
    <row r="18" spans="1:10" x14ac:dyDescent="0.25">
      <c r="A18" s="3" t="s">
        <v>17</v>
      </c>
      <c r="B18" s="24" t="s">
        <v>28</v>
      </c>
      <c r="C18" s="44">
        <v>340733571</v>
      </c>
      <c r="D18" s="44">
        <v>344961110</v>
      </c>
      <c r="E18" s="44">
        <v>295709213</v>
      </c>
      <c r="F18" s="44">
        <v>403385880</v>
      </c>
      <c r="G18" s="45">
        <v>437205027</v>
      </c>
      <c r="H18" s="46">
        <v>479767784</v>
      </c>
      <c r="I18" s="25">
        <f t="shared" si="0"/>
        <v>36.41302410148446</v>
      </c>
      <c r="J18" s="26">
        <f t="shared" si="1"/>
        <v>17.504746225127079</v>
      </c>
    </row>
    <row r="19" spans="1:10" ht="23.25" customHeight="1" x14ac:dyDescent="0.25">
      <c r="A19" s="31" t="s">
        <v>17</v>
      </c>
      <c r="B19" s="32" t="s">
        <v>29</v>
      </c>
      <c r="C19" s="50">
        <v>99009718</v>
      </c>
      <c r="D19" s="50">
        <v>86397401</v>
      </c>
      <c r="E19" s="50">
        <v>26719946</v>
      </c>
      <c r="F19" s="51">
        <v>68316111</v>
      </c>
      <c r="G19" s="52">
        <v>66406378</v>
      </c>
      <c r="H19" s="53">
        <v>63600349</v>
      </c>
      <c r="I19" s="33">
        <f t="shared" si="0"/>
        <v>155.67458482139151</v>
      </c>
      <c r="J19" s="34">
        <f t="shared" si="1"/>
        <v>33.518457850574698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1788858</v>
      </c>
      <c r="D23" s="41">
        <v>1788858</v>
      </c>
      <c r="E23" s="41">
        <v>2403665</v>
      </c>
      <c r="F23" s="41">
        <v>100000</v>
      </c>
      <c r="G23" s="42">
        <v>104500</v>
      </c>
      <c r="H23" s="43">
        <v>109203</v>
      </c>
      <c r="I23" s="36">
        <f t="shared" si="0"/>
        <v>-95.839686478773046</v>
      </c>
      <c r="J23" s="23">
        <f t="shared" si="1"/>
        <v>-64.31764224209698</v>
      </c>
    </row>
    <row r="24" spans="1:10" x14ac:dyDescent="0.25">
      <c r="A24" s="9" t="s">
        <v>17</v>
      </c>
      <c r="B24" s="21" t="s">
        <v>33</v>
      </c>
      <c r="C24" s="41">
        <v>38653100</v>
      </c>
      <c r="D24" s="41">
        <v>38653100</v>
      </c>
      <c r="E24" s="41">
        <v>27560619</v>
      </c>
      <c r="F24" s="41">
        <v>20992600</v>
      </c>
      <c r="G24" s="42">
        <v>18100799</v>
      </c>
      <c r="H24" s="43">
        <v>18750383</v>
      </c>
      <c r="I24" s="36">
        <f t="shared" si="0"/>
        <v>-23.831173748310952</v>
      </c>
      <c r="J24" s="23">
        <f t="shared" si="1"/>
        <v>-12.04907894443914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40441958</v>
      </c>
      <c r="D26" s="44">
        <v>40441958</v>
      </c>
      <c r="E26" s="44">
        <v>29964284</v>
      </c>
      <c r="F26" s="44">
        <v>21092600</v>
      </c>
      <c r="G26" s="45">
        <v>18205299</v>
      </c>
      <c r="H26" s="46">
        <v>18859586</v>
      </c>
      <c r="I26" s="25">
        <f t="shared" si="0"/>
        <v>-29.607528749894374</v>
      </c>
      <c r="J26" s="26">
        <f t="shared" si="1"/>
        <v>-14.300935044262753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14528000</v>
      </c>
      <c r="D29" s="41">
        <v>14528000</v>
      </c>
      <c r="E29" s="41">
        <v>11134922</v>
      </c>
      <c r="F29" s="41">
        <v>4000000</v>
      </c>
      <c r="G29" s="42">
        <v>0</v>
      </c>
      <c r="H29" s="43">
        <v>0</v>
      </c>
      <c r="I29" s="36">
        <f t="shared" si="0"/>
        <v>-64.076982308452628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12888637</v>
      </c>
      <c r="D31" s="41">
        <v>12888637</v>
      </c>
      <c r="E31" s="41">
        <v>12053100</v>
      </c>
      <c r="F31" s="41">
        <v>11310280</v>
      </c>
      <c r="G31" s="42">
        <v>8523676</v>
      </c>
      <c r="H31" s="43">
        <v>18302653</v>
      </c>
      <c r="I31" s="36">
        <f t="shared" si="0"/>
        <v>-6.1628958525192683</v>
      </c>
      <c r="J31" s="23">
        <f t="shared" si="1"/>
        <v>14.940150666574258</v>
      </c>
    </row>
    <row r="32" spans="1:10" x14ac:dyDescent="0.25">
      <c r="A32" s="9" t="s">
        <v>17</v>
      </c>
      <c r="B32" s="21" t="s">
        <v>34</v>
      </c>
      <c r="C32" s="41">
        <v>13025321</v>
      </c>
      <c r="D32" s="41">
        <v>13025321</v>
      </c>
      <c r="E32" s="41">
        <v>6873962</v>
      </c>
      <c r="F32" s="41">
        <v>5782320</v>
      </c>
      <c r="G32" s="42">
        <v>9681623</v>
      </c>
      <c r="H32" s="43">
        <v>556933</v>
      </c>
      <c r="I32" s="36">
        <f t="shared" si="0"/>
        <v>-15.880826807014648</v>
      </c>
      <c r="J32" s="23">
        <f t="shared" si="1"/>
        <v>-56.728832972526668</v>
      </c>
    </row>
    <row r="33" spans="1:11" ht="13" thickBot="1" x14ac:dyDescent="0.3">
      <c r="A33" s="9" t="s">
        <v>17</v>
      </c>
      <c r="B33" s="37" t="s">
        <v>41</v>
      </c>
      <c r="C33" s="57">
        <v>40441958</v>
      </c>
      <c r="D33" s="57">
        <v>40441958</v>
      </c>
      <c r="E33" s="57">
        <v>30061984</v>
      </c>
      <c r="F33" s="57">
        <v>21092600</v>
      </c>
      <c r="G33" s="58">
        <v>18205299</v>
      </c>
      <c r="H33" s="59">
        <v>18859586</v>
      </c>
      <c r="I33" s="38">
        <f t="shared" si="0"/>
        <v>-29.836300890852719</v>
      </c>
      <c r="J33" s="39">
        <f t="shared" si="1"/>
        <v>-14.393875078382944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11215812</v>
      </c>
      <c r="D8" s="41">
        <v>11215812</v>
      </c>
      <c r="E8" s="41">
        <v>10543054</v>
      </c>
      <c r="F8" s="41">
        <v>13836468</v>
      </c>
      <c r="G8" s="42">
        <v>14528283</v>
      </c>
      <c r="H8" s="43">
        <v>15254697</v>
      </c>
      <c r="I8" s="22">
        <f>IF(($E8       =0),0,((($F8       /$E8       )-1)*100))</f>
        <v>31.237760899261268</v>
      </c>
      <c r="J8" s="23">
        <f>IF(($E8       =0),0,(((($H8       /$E8       )^(1/3))-1)*100))</f>
        <v>13.104283169267816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1886</v>
      </c>
      <c r="F9" s="41">
        <v>0</v>
      </c>
      <c r="G9" s="42">
        <v>0</v>
      </c>
      <c r="H9" s="43">
        <v>0</v>
      </c>
      <c r="I9" s="22">
        <f>IF(($E9       =0),0,((($F9       /$E9       )-1)*100))</f>
        <v>-100</v>
      </c>
      <c r="J9" s="23">
        <f>IF(($E9       =0),0,(((($H9       /$E9       )^(1/3))-1)*100))</f>
        <v>-100</v>
      </c>
    </row>
    <row r="10" spans="1:11" x14ac:dyDescent="0.25">
      <c r="A10" s="3" t="s">
        <v>17</v>
      </c>
      <c r="B10" s="21" t="s">
        <v>21</v>
      </c>
      <c r="C10" s="41">
        <v>190268351</v>
      </c>
      <c r="D10" s="41">
        <v>190268351</v>
      </c>
      <c r="E10" s="41">
        <v>91040255</v>
      </c>
      <c r="F10" s="41">
        <v>184893708</v>
      </c>
      <c r="G10" s="42">
        <v>182006981</v>
      </c>
      <c r="H10" s="43">
        <v>190472928</v>
      </c>
      <c r="I10" s="22">
        <f t="shared" ref="I10:I33" si="0">IF(($E10      =0),0,((($F10      /$E10      )-1)*100))</f>
        <v>103.09005944677989</v>
      </c>
      <c r="J10" s="23">
        <f t="shared" ref="J10:J33" si="1">IF(($E10      =0),0,(((($H10      /$E10      )^(1/3))-1)*100))</f>
        <v>27.898837611758797</v>
      </c>
    </row>
    <row r="11" spans="1:11" x14ac:dyDescent="0.25">
      <c r="A11" s="9" t="s">
        <v>17</v>
      </c>
      <c r="B11" s="24" t="s">
        <v>22</v>
      </c>
      <c r="C11" s="44">
        <v>201484163</v>
      </c>
      <c r="D11" s="44">
        <v>201484163</v>
      </c>
      <c r="E11" s="44">
        <v>101585195</v>
      </c>
      <c r="F11" s="44">
        <v>198730176</v>
      </c>
      <c r="G11" s="45">
        <v>196535264</v>
      </c>
      <c r="H11" s="46">
        <v>205727625</v>
      </c>
      <c r="I11" s="25">
        <f t="shared" si="0"/>
        <v>95.629073705080742</v>
      </c>
      <c r="J11" s="26">
        <f t="shared" si="1"/>
        <v>26.51850883529232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72028848</v>
      </c>
      <c r="D13" s="41">
        <v>72028848</v>
      </c>
      <c r="E13" s="41">
        <v>54014544</v>
      </c>
      <c r="F13" s="41">
        <v>79611119</v>
      </c>
      <c r="G13" s="42">
        <v>83935561</v>
      </c>
      <c r="H13" s="43">
        <v>91295284</v>
      </c>
      <c r="I13" s="22">
        <f t="shared" si="0"/>
        <v>47.388301565593153</v>
      </c>
      <c r="J13" s="23">
        <f t="shared" si="1"/>
        <v>19.118498366133686</v>
      </c>
    </row>
    <row r="14" spans="1:11" x14ac:dyDescent="0.25">
      <c r="A14" s="3" t="s">
        <v>17</v>
      </c>
      <c r="B14" s="21" t="s">
        <v>25</v>
      </c>
      <c r="C14" s="41">
        <v>12000000</v>
      </c>
      <c r="D14" s="41">
        <v>12000000</v>
      </c>
      <c r="E14" s="41">
        <v>0</v>
      </c>
      <c r="F14" s="41">
        <v>9102936</v>
      </c>
      <c r="G14" s="42">
        <v>9558081</v>
      </c>
      <c r="H14" s="43">
        <v>10035985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145854084</v>
      </c>
      <c r="D17" s="41">
        <v>145854084</v>
      </c>
      <c r="E17" s="41">
        <v>45628207</v>
      </c>
      <c r="F17" s="41">
        <v>118079592</v>
      </c>
      <c r="G17" s="42">
        <v>126914898</v>
      </c>
      <c r="H17" s="43">
        <v>124807334</v>
      </c>
      <c r="I17" s="29">
        <f t="shared" si="0"/>
        <v>158.7863950034241</v>
      </c>
      <c r="J17" s="30">
        <f t="shared" si="1"/>
        <v>39.852070700220942</v>
      </c>
    </row>
    <row r="18" spans="1:10" x14ac:dyDescent="0.25">
      <c r="A18" s="3" t="s">
        <v>17</v>
      </c>
      <c r="B18" s="24" t="s">
        <v>28</v>
      </c>
      <c r="C18" s="44">
        <v>229882932</v>
      </c>
      <c r="D18" s="44">
        <v>229882932</v>
      </c>
      <c r="E18" s="44">
        <v>99642751</v>
      </c>
      <c r="F18" s="44">
        <v>206793647</v>
      </c>
      <c r="G18" s="45">
        <v>220408540</v>
      </c>
      <c r="H18" s="46">
        <v>226138603</v>
      </c>
      <c r="I18" s="25">
        <f t="shared" si="0"/>
        <v>107.53506394057707</v>
      </c>
      <c r="J18" s="26">
        <f t="shared" si="1"/>
        <v>31.414412711935658</v>
      </c>
    </row>
    <row r="19" spans="1:10" ht="23.25" customHeight="1" x14ac:dyDescent="0.25">
      <c r="A19" s="31" t="s">
        <v>17</v>
      </c>
      <c r="B19" s="32" t="s">
        <v>29</v>
      </c>
      <c r="C19" s="50">
        <v>-28398769</v>
      </c>
      <c r="D19" s="50">
        <v>-28398769</v>
      </c>
      <c r="E19" s="50">
        <v>1942444</v>
      </c>
      <c r="F19" s="51">
        <v>-8063471</v>
      </c>
      <c r="G19" s="52">
        <v>-23873276</v>
      </c>
      <c r="H19" s="53">
        <v>-20410978</v>
      </c>
      <c r="I19" s="33">
        <f t="shared" si="0"/>
        <v>-515.11986960756656</v>
      </c>
      <c r="J19" s="34">
        <f t="shared" si="1"/>
        <v>-319.03075617330984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13200000</v>
      </c>
      <c r="D23" s="41">
        <v>13200000</v>
      </c>
      <c r="E23" s="41">
        <v>398173</v>
      </c>
      <c r="F23" s="41">
        <v>249996</v>
      </c>
      <c r="G23" s="42">
        <v>0</v>
      </c>
      <c r="H23" s="43">
        <v>0</v>
      </c>
      <c r="I23" s="36">
        <f t="shared" si="0"/>
        <v>-37.21422597715064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32729652</v>
      </c>
      <c r="D24" s="41">
        <v>32729652</v>
      </c>
      <c r="E24" s="41">
        <v>11559279</v>
      </c>
      <c r="F24" s="41">
        <v>37704456</v>
      </c>
      <c r="G24" s="42">
        <v>37475600</v>
      </c>
      <c r="H24" s="43">
        <v>39083000</v>
      </c>
      <c r="I24" s="36">
        <f t="shared" si="0"/>
        <v>226.18345832815351</v>
      </c>
      <c r="J24" s="23">
        <f t="shared" si="1"/>
        <v>50.090215841579997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45929652</v>
      </c>
      <c r="D26" s="44">
        <v>45929652</v>
      </c>
      <c r="E26" s="44">
        <v>11957452</v>
      </c>
      <c r="F26" s="44">
        <v>37954452</v>
      </c>
      <c r="G26" s="45">
        <v>37475600</v>
      </c>
      <c r="H26" s="46">
        <v>39083000</v>
      </c>
      <c r="I26" s="25">
        <f t="shared" si="0"/>
        <v>217.41253905932467</v>
      </c>
      <c r="J26" s="26">
        <f t="shared" si="1"/>
        <v>48.405415375792906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3999996</v>
      </c>
      <c r="D29" s="41">
        <v>3999996</v>
      </c>
      <c r="E29" s="41">
        <v>2615675</v>
      </c>
      <c r="F29" s="41">
        <v>4254120</v>
      </c>
      <c r="G29" s="42">
        <v>16569404</v>
      </c>
      <c r="H29" s="43">
        <v>1574730</v>
      </c>
      <c r="I29" s="36">
        <f t="shared" si="0"/>
        <v>62.639471646898023</v>
      </c>
      <c r="J29" s="23">
        <f t="shared" si="1"/>
        <v>-15.561448763171681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14364828</v>
      </c>
      <c r="D31" s="41">
        <v>14364828</v>
      </c>
      <c r="E31" s="41">
        <v>7979416</v>
      </c>
      <c r="F31" s="41">
        <v>8063532</v>
      </c>
      <c r="G31" s="42">
        <v>10000000</v>
      </c>
      <c r="H31" s="43">
        <v>28508270</v>
      </c>
      <c r="I31" s="36">
        <f t="shared" si="0"/>
        <v>1.0541623597516425</v>
      </c>
      <c r="J31" s="23">
        <f t="shared" si="1"/>
        <v>52.873867237972249</v>
      </c>
    </row>
    <row r="32" spans="1:10" x14ac:dyDescent="0.25">
      <c r="A32" s="9" t="s">
        <v>17</v>
      </c>
      <c r="B32" s="21" t="s">
        <v>34</v>
      </c>
      <c r="C32" s="41">
        <v>27564828</v>
      </c>
      <c r="D32" s="41">
        <v>27564828</v>
      </c>
      <c r="E32" s="41">
        <v>2527869</v>
      </c>
      <c r="F32" s="41">
        <v>25636800</v>
      </c>
      <c r="G32" s="42">
        <v>10906196</v>
      </c>
      <c r="H32" s="43">
        <v>9000000</v>
      </c>
      <c r="I32" s="36">
        <f t="shared" si="0"/>
        <v>914.1664777723845</v>
      </c>
      <c r="J32" s="23">
        <f t="shared" si="1"/>
        <v>52.696581762487192</v>
      </c>
    </row>
    <row r="33" spans="1:11" ht="13" thickBot="1" x14ac:dyDescent="0.3">
      <c r="A33" s="9" t="s">
        <v>17</v>
      </c>
      <c r="B33" s="37" t="s">
        <v>41</v>
      </c>
      <c r="C33" s="57">
        <v>45929652</v>
      </c>
      <c r="D33" s="57">
        <v>45929652</v>
      </c>
      <c r="E33" s="57">
        <v>13122960</v>
      </c>
      <c r="F33" s="57">
        <v>37954452</v>
      </c>
      <c r="G33" s="58">
        <v>37475600</v>
      </c>
      <c r="H33" s="59">
        <v>39083000</v>
      </c>
      <c r="I33" s="38">
        <f t="shared" si="0"/>
        <v>189.22173046324912</v>
      </c>
      <c r="J33" s="39">
        <f t="shared" si="1"/>
        <v>43.875008577319782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548537798</v>
      </c>
      <c r="D10" s="41">
        <v>553733396</v>
      </c>
      <c r="E10" s="41">
        <v>552293988</v>
      </c>
      <c r="F10" s="41">
        <v>581328734</v>
      </c>
      <c r="G10" s="42">
        <v>613975399</v>
      </c>
      <c r="H10" s="43">
        <v>641838674</v>
      </c>
      <c r="I10" s="22">
        <f t="shared" ref="I10:I33" si="0">IF(($E10      =0),0,((($F10      /$E10      )-1)*100))</f>
        <v>5.2571178812107489</v>
      </c>
      <c r="J10" s="23">
        <f t="shared" ref="J10:J33" si="1">IF(($E10      =0),0,(((($H10      /$E10      )^(1/3))-1)*100))</f>
        <v>5.1360981811609863</v>
      </c>
    </row>
    <row r="11" spans="1:11" x14ac:dyDescent="0.25">
      <c r="A11" s="9" t="s">
        <v>17</v>
      </c>
      <c r="B11" s="24" t="s">
        <v>22</v>
      </c>
      <c r="C11" s="44">
        <v>548537798</v>
      </c>
      <c r="D11" s="44">
        <v>553733396</v>
      </c>
      <c r="E11" s="44">
        <v>552293988</v>
      </c>
      <c r="F11" s="44">
        <v>581328734</v>
      </c>
      <c r="G11" s="45">
        <v>613975399</v>
      </c>
      <c r="H11" s="46">
        <v>641838674</v>
      </c>
      <c r="I11" s="25">
        <f t="shared" si="0"/>
        <v>5.2571178812107489</v>
      </c>
      <c r="J11" s="26">
        <f t="shared" si="1"/>
        <v>5.1360981811609863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183813563</v>
      </c>
      <c r="D13" s="41">
        <v>183813563</v>
      </c>
      <c r="E13" s="41">
        <v>163114733</v>
      </c>
      <c r="F13" s="41">
        <v>223839878</v>
      </c>
      <c r="G13" s="42">
        <v>235088722</v>
      </c>
      <c r="H13" s="43">
        <v>269585020</v>
      </c>
      <c r="I13" s="22">
        <f t="shared" si="0"/>
        <v>37.228485669654376</v>
      </c>
      <c r="J13" s="23">
        <f t="shared" si="1"/>
        <v>18.231769341064719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507781351</v>
      </c>
      <c r="D17" s="41">
        <v>438121565</v>
      </c>
      <c r="E17" s="41">
        <v>177362374</v>
      </c>
      <c r="F17" s="41">
        <v>393925027</v>
      </c>
      <c r="G17" s="42">
        <v>406000877</v>
      </c>
      <c r="H17" s="43">
        <v>413986921</v>
      </c>
      <c r="I17" s="29">
        <f t="shared" si="0"/>
        <v>122.10180102799031</v>
      </c>
      <c r="J17" s="30">
        <f t="shared" si="1"/>
        <v>32.650342561469323</v>
      </c>
    </row>
    <row r="18" spans="1:10" x14ac:dyDescent="0.25">
      <c r="A18" s="3" t="s">
        <v>17</v>
      </c>
      <c r="B18" s="24" t="s">
        <v>28</v>
      </c>
      <c r="C18" s="44">
        <v>691594914</v>
      </c>
      <c r="D18" s="44">
        <v>621935128</v>
      </c>
      <c r="E18" s="44">
        <v>340477107</v>
      </c>
      <c r="F18" s="44">
        <v>617764905</v>
      </c>
      <c r="G18" s="45">
        <v>641089599</v>
      </c>
      <c r="H18" s="46">
        <v>683571941</v>
      </c>
      <c r="I18" s="25">
        <f t="shared" si="0"/>
        <v>81.440952210628367</v>
      </c>
      <c r="J18" s="26">
        <f t="shared" si="1"/>
        <v>26.153345009140459</v>
      </c>
    </row>
    <row r="19" spans="1:10" ht="23.25" customHeight="1" x14ac:dyDescent="0.25">
      <c r="A19" s="31" t="s">
        <v>17</v>
      </c>
      <c r="B19" s="32" t="s">
        <v>29</v>
      </c>
      <c r="C19" s="50">
        <v>-143057116</v>
      </c>
      <c r="D19" s="50">
        <v>-68201732</v>
      </c>
      <c r="E19" s="50">
        <v>211816881</v>
      </c>
      <c r="F19" s="51">
        <v>-36436171</v>
      </c>
      <c r="G19" s="52">
        <v>-27114200</v>
      </c>
      <c r="H19" s="53">
        <v>-41733267</v>
      </c>
      <c r="I19" s="33">
        <f t="shared" si="0"/>
        <v>-117.20173143329401</v>
      </c>
      <c r="J19" s="34">
        <f t="shared" si="1"/>
        <v>-158.18896131694578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24750320</v>
      </c>
      <c r="D23" s="41">
        <v>39554120</v>
      </c>
      <c r="E23" s="41">
        <v>31331401</v>
      </c>
      <c r="F23" s="41">
        <v>17000000</v>
      </c>
      <c r="G23" s="42">
        <v>11570000</v>
      </c>
      <c r="H23" s="43">
        <v>8965000</v>
      </c>
      <c r="I23" s="36">
        <f t="shared" si="0"/>
        <v>-45.741334707630855</v>
      </c>
      <c r="J23" s="23">
        <f t="shared" si="1"/>
        <v>-34.104337856336741</v>
      </c>
    </row>
    <row r="24" spans="1:10" x14ac:dyDescent="0.25">
      <c r="A24" s="9" t="s">
        <v>17</v>
      </c>
      <c r="B24" s="21" t="s">
        <v>33</v>
      </c>
      <c r="C24" s="41">
        <v>627229050</v>
      </c>
      <c r="D24" s="41">
        <v>627229050</v>
      </c>
      <c r="E24" s="41">
        <v>220343947</v>
      </c>
      <c r="F24" s="41">
        <v>691380320</v>
      </c>
      <c r="G24" s="42">
        <v>665030552</v>
      </c>
      <c r="H24" s="43">
        <v>656233804</v>
      </c>
      <c r="I24" s="36">
        <f t="shared" si="0"/>
        <v>213.77323017636604</v>
      </c>
      <c r="J24" s="23">
        <f t="shared" si="1"/>
        <v>43.875161612186766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651979370</v>
      </c>
      <c r="D26" s="44">
        <v>666783170</v>
      </c>
      <c r="E26" s="44">
        <v>251675348</v>
      </c>
      <c r="F26" s="44">
        <v>708380320</v>
      </c>
      <c r="G26" s="45">
        <v>676600552</v>
      </c>
      <c r="H26" s="46">
        <v>665198804</v>
      </c>
      <c r="I26" s="25">
        <f t="shared" si="0"/>
        <v>181.46591457181574</v>
      </c>
      <c r="J26" s="26">
        <f t="shared" si="1"/>
        <v>38.262241693197211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516576706</v>
      </c>
      <c r="D28" s="41">
        <v>516576706</v>
      </c>
      <c r="E28" s="41">
        <v>144215803</v>
      </c>
      <c r="F28" s="41">
        <v>534147870</v>
      </c>
      <c r="G28" s="42">
        <v>513881652</v>
      </c>
      <c r="H28" s="43">
        <v>494243804</v>
      </c>
      <c r="I28" s="36">
        <f t="shared" si="0"/>
        <v>270.38095610090664</v>
      </c>
      <c r="J28" s="23">
        <f t="shared" si="1"/>
        <v>50.768099491084939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135402664</v>
      </c>
      <c r="D32" s="41">
        <v>150206464</v>
      </c>
      <c r="E32" s="41">
        <v>107459545</v>
      </c>
      <c r="F32" s="41">
        <v>174232450</v>
      </c>
      <c r="G32" s="42">
        <v>162718900</v>
      </c>
      <c r="H32" s="43">
        <v>170955000</v>
      </c>
      <c r="I32" s="36">
        <f t="shared" si="0"/>
        <v>62.137714243997586</v>
      </c>
      <c r="J32" s="23">
        <f t="shared" si="1"/>
        <v>16.73800576532183</v>
      </c>
    </row>
    <row r="33" spans="1:11" ht="13" thickBot="1" x14ac:dyDescent="0.3">
      <c r="A33" s="9" t="s">
        <v>17</v>
      </c>
      <c r="B33" s="37" t="s">
        <v>41</v>
      </c>
      <c r="C33" s="57">
        <v>651979370</v>
      </c>
      <c r="D33" s="57">
        <v>666783170</v>
      </c>
      <c r="E33" s="57">
        <v>251675348</v>
      </c>
      <c r="F33" s="57">
        <v>708380320</v>
      </c>
      <c r="G33" s="58">
        <v>676600552</v>
      </c>
      <c r="H33" s="59">
        <v>665198804</v>
      </c>
      <c r="I33" s="38">
        <f t="shared" si="0"/>
        <v>181.46591457181574</v>
      </c>
      <c r="J33" s="39">
        <f t="shared" si="1"/>
        <v>38.262241693197211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593684392</v>
      </c>
      <c r="D8" s="41">
        <v>503684392</v>
      </c>
      <c r="E8" s="41">
        <v>495175843</v>
      </c>
      <c r="F8" s="41">
        <v>522318362</v>
      </c>
      <c r="G8" s="42">
        <v>545594393</v>
      </c>
      <c r="H8" s="43">
        <v>559234252</v>
      </c>
      <c r="I8" s="22">
        <f>IF(($E8       =0),0,((($F8       /$E8       )-1)*100))</f>
        <v>5.4813899716024794</v>
      </c>
      <c r="J8" s="23">
        <f>IF(($E8       =0),0,(((($H8       /$E8       )^(1/3))-1)*100))</f>
        <v>4.138528780240236</v>
      </c>
    </row>
    <row r="9" spans="1:11" x14ac:dyDescent="0.25">
      <c r="A9" s="3" t="s">
        <v>17</v>
      </c>
      <c r="B9" s="21" t="s">
        <v>20</v>
      </c>
      <c r="C9" s="41">
        <v>2350094782</v>
      </c>
      <c r="D9" s="41">
        <v>2300094782</v>
      </c>
      <c r="E9" s="41">
        <v>2082093803</v>
      </c>
      <c r="F9" s="41">
        <v>2518738719</v>
      </c>
      <c r="G9" s="42">
        <v>2687902874</v>
      </c>
      <c r="H9" s="43">
        <v>2772266925</v>
      </c>
      <c r="I9" s="22">
        <f>IF(($E9       =0),0,((($F9       /$E9       )-1)*100))</f>
        <v>20.971433437381968</v>
      </c>
      <c r="J9" s="23">
        <f>IF(($E9       =0),0,(((($H9       /$E9       )^(1/3))-1)*100))</f>
        <v>10.01323038984876</v>
      </c>
    </row>
    <row r="10" spans="1:11" x14ac:dyDescent="0.25">
      <c r="A10" s="3" t="s">
        <v>17</v>
      </c>
      <c r="B10" s="21" t="s">
        <v>21</v>
      </c>
      <c r="C10" s="41">
        <v>1321081679</v>
      </c>
      <c r="D10" s="41">
        <v>1501667806</v>
      </c>
      <c r="E10" s="41">
        <v>1420970278</v>
      </c>
      <c r="F10" s="41">
        <v>1530747932</v>
      </c>
      <c r="G10" s="42">
        <v>1425795104</v>
      </c>
      <c r="H10" s="43">
        <v>1471530825</v>
      </c>
      <c r="I10" s="22">
        <f t="shared" ref="I10:I33" si="0">IF(($E10      =0),0,((($F10      /$E10      )-1)*100))</f>
        <v>7.7255418849795143</v>
      </c>
      <c r="J10" s="23">
        <f t="shared" ref="J10:J33" si="1">IF(($E10      =0),0,(((($H10      /$E10      )^(1/3))-1)*100))</f>
        <v>1.1722612137210486</v>
      </c>
    </row>
    <row r="11" spans="1:11" x14ac:dyDescent="0.25">
      <c r="A11" s="9" t="s">
        <v>17</v>
      </c>
      <c r="B11" s="24" t="s">
        <v>22</v>
      </c>
      <c r="C11" s="44">
        <v>4264860853</v>
      </c>
      <c r="D11" s="44">
        <v>4305446980</v>
      </c>
      <c r="E11" s="44">
        <v>3998239924</v>
      </c>
      <c r="F11" s="44">
        <v>4571805013</v>
      </c>
      <c r="G11" s="45">
        <v>4659292371</v>
      </c>
      <c r="H11" s="46">
        <v>4803032002</v>
      </c>
      <c r="I11" s="25">
        <f t="shared" si="0"/>
        <v>14.345439490939359</v>
      </c>
      <c r="J11" s="26">
        <f t="shared" si="1"/>
        <v>6.3038212779024771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794681905</v>
      </c>
      <c r="D13" s="41">
        <v>816673929</v>
      </c>
      <c r="E13" s="41">
        <v>708476964</v>
      </c>
      <c r="F13" s="41">
        <v>853769832</v>
      </c>
      <c r="G13" s="42">
        <v>880760890</v>
      </c>
      <c r="H13" s="43">
        <v>902689479</v>
      </c>
      <c r="I13" s="22">
        <f t="shared" si="0"/>
        <v>20.507775888673784</v>
      </c>
      <c r="J13" s="23">
        <f t="shared" si="1"/>
        <v>8.4103838915216009</v>
      </c>
    </row>
    <row r="14" spans="1:11" x14ac:dyDescent="0.25">
      <c r="A14" s="3" t="s">
        <v>17</v>
      </c>
      <c r="B14" s="21" t="s">
        <v>25</v>
      </c>
      <c r="C14" s="41">
        <v>1030322710</v>
      </c>
      <c r="D14" s="41">
        <v>0</v>
      </c>
      <c r="E14" s="41">
        <v>944462209</v>
      </c>
      <c r="F14" s="41">
        <v>0</v>
      </c>
      <c r="G14" s="42">
        <v>0</v>
      </c>
      <c r="H14" s="43">
        <v>0</v>
      </c>
      <c r="I14" s="22">
        <f t="shared" si="0"/>
        <v>-100</v>
      </c>
      <c r="J14" s="23">
        <f t="shared" si="1"/>
        <v>-100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925000000</v>
      </c>
      <c r="D16" s="41">
        <v>925000000</v>
      </c>
      <c r="E16" s="41">
        <v>854971501</v>
      </c>
      <c r="F16" s="41">
        <v>1042475000</v>
      </c>
      <c r="G16" s="42">
        <v>1154869325</v>
      </c>
      <c r="H16" s="43">
        <v>1233597650</v>
      </c>
      <c r="I16" s="22">
        <f t="shared" si="0"/>
        <v>21.930964807679597</v>
      </c>
      <c r="J16" s="23">
        <f t="shared" si="1"/>
        <v>12.998834728293417</v>
      </c>
    </row>
    <row r="17" spans="1:10" x14ac:dyDescent="0.25">
      <c r="A17" s="3" t="s">
        <v>17</v>
      </c>
      <c r="B17" s="21" t="s">
        <v>27</v>
      </c>
      <c r="C17" s="41">
        <v>1512636190</v>
      </c>
      <c r="D17" s="41">
        <v>3379962491</v>
      </c>
      <c r="E17" s="41">
        <v>1340493976</v>
      </c>
      <c r="F17" s="41">
        <v>3187014668</v>
      </c>
      <c r="G17" s="42">
        <v>2850891175</v>
      </c>
      <c r="H17" s="43">
        <v>2734774861</v>
      </c>
      <c r="I17" s="29">
        <f t="shared" si="0"/>
        <v>137.74927191466918</v>
      </c>
      <c r="J17" s="30">
        <f t="shared" si="1"/>
        <v>26.829098099883563</v>
      </c>
    </row>
    <row r="18" spans="1:10" x14ac:dyDescent="0.25">
      <c r="A18" s="3" t="s">
        <v>17</v>
      </c>
      <c r="B18" s="24" t="s">
        <v>28</v>
      </c>
      <c r="C18" s="44">
        <v>4262640805</v>
      </c>
      <c r="D18" s="44">
        <v>5121636420</v>
      </c>
      <c r="E18" s="44">
        <v>3848404650</v>
      </c>
      <c r="F18" s="44">
        <v>5083259500</v>
      </c>
      <c r="G18" s="45">
        <v>4886521390</v>
      </c>
      <c r="H18" s="46">
        <v>4871061990</v>
      </c>
      <c r="I18" s="25">
        <f t="shared" si="0"/>
        <v>32.087448236504954</v>
      </c>
      <c r="J18" s="26">
        <f t="shared" si="1"/>
        <v>8.1718627871653062</v>
      </c>
    </row>
    <row r="19" spans="1:10" ht="23.25" customHeight="1" x14ac:dyDescent="0.25">
      <c r="A19" s="31" t="s">
        <v>17</v>
      </c>
      <c r="B19" s="32" t="s">
        <v>29</v>
      </c>
      <c r="C19" s="50">
        <v>2220048</v>
      </c>
      <c r="D19" s="50">
        <v>-816189440</v>
      </c>
      <c r="E19" s="50">
        <v>149835274</v>
      </c>
      <c r="F19" s="51">
        <v>-511454487</v>
      </c>
      <c r="G19" s="52">
        <v>-227229019</v>
      </c>
      <c r="H19" s="53">
        <v>-68029988</v>
      </c>
      <c r="I19" s="33">
        <f t="shared" si="0"/>
        <v>-441.34451344214176</v>
      </c>
      <c r="J19" s="34">
        <f t="shared" si="1"/>
        <v>-176.85912618848479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50000000</v>
      </c>
      <c r="D23" s="41">
        <v>49413233</v>
      </c>
      <c r="E23" s="41">
        <v>15346620</v>
      </c>
      <c r="F23" s="41">
        <v>48000000</v>
      </c>
      <c r="G23" s="42">
        <v>0</v>
      </c>
      <c r="H23" s="43">
        <v>0</v>
      </c>
      <c r="I23" s="36">
        <f t="shared" si="0"/>
        <v>212.77245412996479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186249799</v>
      </c>
      <c r="D24" s="41">
        <v>186111800</v>
      </c>
      <c r="E24" s="41">
        <v>104645581</v>
      </c>
      <c r="F24" s="41">
        <v>217985449</v>
      </c>
      <c r="G24" s="42">
        <v>232432800</v>
      </c>
      <c r="H24" s="43">
        <v>232429210</v>
      </c>
      <c r="I24" s="36">
        <f t="shared" si="0"/>
        <v>108.30831738609201</v>
      </c>
      <c r="J24" s="23">
        <f t="shared" si="1"/>
        <v>30.47378786645325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236249799</v>
      </c>
      <c r="D26" s="44">
        <v>235525033</v>
      </c>
      <c r="E26" s="44">
        <v>119992201</v>
      </c>
      <c r="F26" s="44">
        <v>265985449</v>
      </c>
      <c r="G26" s="45">
        <v>232432800</v>
      </c>
      <c r="H26" s="46">
        <v>232429210</v>
      </c>
      <c r="I26" s="25">
        <f t="shared" si="0"/>
        <v>121.6689474676775</v>
      </c>
      <c r="J26" s="26">
        <f t="shared" si="1"/>
        <v>24.655820651027227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35467749</v>
      </c>
      <c r="D28" s="41">
        <v>42074966</v>
      </c>
      <c r="E28" s="41">
        <v>28528647</v>
      </c>
      <c r="F28" s="41">
        <v>52518478</v>
      </c>
      <c r="G28" s="42">
        <v>52400130</v>
      </c>
      <c r="H28" s="43">
        <v>66789000</v>
      </c>
      <c r="I28" s="36">
        <f t="shared" si="0"/>
        <v>84.090321563444633</v>
      </c>
      <c r="J28" s="23">
        <f t="shared" si="1"/>
        <v>32.782626594917133</v>
      </c>
    </row>
    <row r="29" spans="1:10" x14ac:dyDescent="0.25">
      <c r="A29" s="9" t="s">
        <v>17</v>
      </c>
      <c r="B29" s="21" t="s">
        <v>38</v>
      </c>
      <c r="C29" s="41">
        <v>5112652</v>
      </c>
      <c r="D29" s="41">
        <v>22525885</v>
      </c>
      <c r="E29" s="41">
        <v>7006666</v>
      </c>
      <c r="F29" s="41">
        <v>33110304</v>
      </c>
      <c r="G29" s="42">
        <v>22631770</v>
      </c>
      <c r="H29" s="43">
        <v>14055000</v>
      </c>
      <c r="I29" s="36">
        <f t="shared" si="0"/>
        <v>372.55433611363804</v>
      </c>
      <c r="J29" s="23">
        <f t="shared" si="1"/>
        <v>26.11685866986533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12801949</v>
      </c>
      <c r="D31" s="41">
        <v>41726419</v>
      </c>
      <c r="E31" s="41">
        <v>23275230</v>
      </c>
      <c r="F31" s="41">
        <v>11000000</v>
      </c>
      <c r="G31" s="42">
        <v>16000000</v>
      </c>
      <c r="H31" s="43">
        <v>20500000</v>
      </c>
      <c r="I31" s="36">
        <f t="shared" si="0"/>
        <v>-52.739457354449335</v>
      </c>
      <c r="J31" s="23">
        <f t="shared" si="1"/>
        <v>-4.1438548380512197</v>
      </c>
    </row>
    <row r="32" spans="1:10" x14ac:dyDescent="0.25">
      <c r="A32" s="9" t="s">
        <v>17</v>
      </c>
      <c r="B32" s="21" t="s">
        <v>34</v>
      </c>
      <c r="C32" s="41">
        <v>182867449</v>
      </c>
      <c r="D32" s="41">
        <v>129197763</v>
      </c>
      <c r="E32" s="41">
        <v>61181658</v>
      </c>
      <c r="F32" s="41">
        <v>169356667</v>
      </c>
      <c r="G32" s="42">
        <v>141400900</v>
      </c>
      <c r="H32" s="43">
        <v>131085210</v>
      </c>
      <c r="I32" s="36">
        <f t="shared" si="0"/>
        <v>176.80954151324241</v>
      </c>
      <c r="J32" s="23">
        <f t="shared" si="1"/>
        <v>28.917186058104317</v>
      </c>
    </row>
    <row r="33" spans="1:11" ht="13" thickBot="1" x14ac:dyDescent="0.3">
      <c r="A33" s="9" t="s">
        <v>17</v>
      </c>
      <c r="B33" s="37" t="s">
        <v>41</v>
      </c>
      <c r="C33" s="57">
        <v>236249799</v>
      </c>
      <c r="D33" s="57">
        <v>235525033</v>
      </c>
      <c r="E33" s="57">
        <v>119992201</v>
      </c>
      <c r="F33" s="57">
        <v>265985449</v>
      </c>
      <c r="G33" s="58">
        <v>232432800</v>
      </c>
      <c r="H33" s="59">
        <v>232429210</v>
      </c>
      <c r="I33" s="38">
        <f t="shared" si="0"/>
        <v>121.6689474676775</v>
      </c>
      <c r="J33" s="39">
        <f t="shared" si="1"/>
        <v>24.655820651027227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79506680</v>
      </c>
      <c r="D8" s="41">
        <v>79506680</v>
      </c>
      <c r="E8" s="41">
        <v>66878190</v>
      </c>
      <c r="F8" s="41">
        <v>82925467</v>
      </c>
      <c r="G8" s="42">
        <v>86740038</v>
      </c>
      <c r="H8" s="43">
        <v>90556600</v>
      </c>
      <c r="I8" s="22">
        <f>IF(($E8       =0),0,((($F8       /$E8       )-1)*100))</f>
        <v>23.994783650693897</v>
      </c>
      <c r="J8" s="23">
        <f>IF(($E8       =0),0,(((($H8       /$E8       )^(1/3))-1)*100))</f>
        <v>10.631431649642087</v>
      </c>
    </row>
    <row r="9" spans="1:11" x14ac:dyDescent="0.25">
      <c r="A9" s="3" t="s">
        <v>17</v>
      </c>
      <c r="B9" s="21" t="s">
        <v>20</v>
      </c>
      <c r="C9" s="41">
        <v>196468919</v>
      </c>
      <c r="D9" s="41">
        <v>196468919</v>
      </c>
      <c r="E9" s="41">
        <v>177715484</v>
      </c>
      <c r="F9" s="41">
        <v>216814008</v>
      </c>
      <c r="G9" s="42">
        <v>226787452</v>
      </c>
      <c r="H9" s="43">
        <v>236766100</v>
      </c>
      <c r="I9" s="22">
        <f>IF(($E9       =0),0,((($F9       /$E9       )-1)*100))</f>
        <v>22.000628825341973</v>
      </c>
      <c r="J9" s="23">
        <f>IF(($E9       =0),0,(((($H9       /$E9       )^(1/3))-1)*100))</f>
        <v>10.035144290871578</v>
      </c>
    </row>
    <row r="10" spans="1:11" x14ac:dyDescent="0.25">
      <c r="A10" s="3" t="s">
        <v>17</v>
      </c>
      <c r="B10" s="21" t="s">
        <v>21</v>
      </c>
      <c r="C10" s="41">
        <v>357696121</v>
      </c>
      <c r="D10" s="41">
        <v>357696121</v>
      </c>
      <c r="E10" s="41">
        <v>388704099</v>
      </c>
      <c r="F10" s="41">
        <v>399215115</v>
      </c>
      <c r="G10" s="42">
        <v>573021867</v>
      </c>
      <c r="H10" s="43">
        <v>434685738</v>
      </c>
      <c r="I10" s="22">
        <f t="shared" ref="I10:I33" si="0">IF(($E10      =0),0,((($F10      /$E10      )-1)*100))</f>
        <v>2.7041176120965016</v>
      </c>
      <c r="J10" s="23">
        <f t="shared" ref="J10:J33" si="1">IF(($E10      =0),0,(((($H10      /$E10      )^(1/3))-1)*100))</f>
        <v>3.7971486940391319</v>
      </c>
    </row>
    <row r="11" spans="1:11" x14ac:dyDescent="0.25">
      <c r="A11" s="9" t="s">
        <v>17</v>
      </c>
      <c r="B11" s="24" t="s">
        <v>22</v>
      </c>
      <c r="C11" s="44">
        <v>633671720</v>
      </c>
      <c r="D11" s="44">
        <v>633671720</v>
      </c>
      <c r="E11" s="44">
        <v>633297773</v>
      </c>
      <c r="F11" s="44">
        <v>698954590</v>
      </c>
      <c r="G11" s="45">
        <v>886549357</v>
      </c>
      <c r="H11" s="46">
        <v>762008438</v>
      </c>
      <c r="I11" s="25">
        <f t="shared" si="0"/>
        <v>10.367447952481591</v>
      </c>
      <c r="J11" s="26">
        <f t="shared" si="1"/>
        <v>6.3613742134261964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133386677</v>
      </c>
      <c r="D13" s="41">
        <v>133386677</v>
      </c>
      <c r="E13" s="41">
        <v>117728617</v>
      </c>
      <c r="F13" s="41">
        <v>137638629</v>
      </c>
      <c r="G13" s="42">
        <v>153387311</v>
      </c>
      <c r="H13" s="43">
        <v>160136355</v>
      </c>
      <c r="I13" s="22">
        <f t="shared" si="0"/>
        <v>16.911786197233592</v>
      </c>
      <c r="J13" s="23">
        <f t="shared" si="1"/>
        <v>10.799031843928898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148383860</v>
      </c>
      <c r="E14" s="41">
        <v>0</v>
      </c>
      <c r="F14" s="41">
        <v>286055829</v>
      </c>
      <c r="G14" s="42">
        <v>279117046</v>
      </c>
      <c r="H14" s="43">
        <v>291398196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64322721</v>
      </c>
      <c r="D16" s="41">
        <v>64322721</v>
      </c>
      <c r="E16" s="41">
        <v>64185037</v>
      </c>
      <c r="F16" s="41">
        <v>71604053</v>
      </c>
      <c r="G16" s="42">
        <v>74897839</v>
      </c>
      <c r="H16" s="43">
        <v>78193344</v>
      </c>
      <c r="I16" s="22">
        <f t="shared" si="0"/>
        <v>11.558793679592338</v>
      </c>
      <c r="J16" s="23">
        <f t="shared" si="1"/>
        <v>6.8018224589318832</v>
      </c>
    </row>
    <row r="17" spans="1:10" x14ac:dyDescent="0.25">
      <c r="A17" s="3" t="s">
        <v>17</v>
      </c>
      <c r="B17" s="21" t="s">
        <v>27</v>
      </c>
      <c r="C17" s="41">
        <v>472909158</v>
      </c>
      <c r="D17" s="41">
        <v>324635298</v>
      </c>
      <c r="E17" s="41">
        <v>510704085</v>
      </c>
      <c r="F17" s="41">
        <v>248857557</v>
      </c>
      <c r="G17" s="42">
        <v>453942261</v>
      </c>
      <c r="H17" s="43">
        <v>239705966</v>
      </c>
      <c r="I17" s="29">
        <f t="shared" si="0"/>
        <v>-51.271672910155011</v>
      </c>
      <c r="J17" s="30">
        <f t="shared" si="1"/>
        <v>-22.285300774894658</v>
      </c>
    </row>
    <row r="18" spans="1:10" x14ac:dyDescent="0.25">
      <c r="A18" s="3" t="s">
        <v>17</v>
      </c>
      <c r="B18" s="24" t="s">
        <v>28</v>
      </c>
      <c r="C18" s="44">
        <v>670618556</v>
      </c>
      <c r="D18" s="44">
        <v>670728556</v>
      </c>
      <c r="E18" s="44">
        <v>692617739</v>
      </c>
      <c r="F18" s="44">
        <v>744156068</v>
      </c>
      <c r="G18" s="45">
        <v>961344457</v>
      </c>
      <c r="H18" s="46">
        <v>769433861</v>
      </c>
      <c r="I18" s="25">
        <f t="shared" si="0"/>
        <v>7.4410928421225542</v>
      </c>
      <c r="J18" s="26">
        <f t="shared" si="1"/>
        <v>3.568072763318697</v>
      </c>
    </row>
    <row r="19" spans="1:10" ht="23.25" customHeight="1" x14ac:dyDescent="0.25">
      <c r="A19" s="31" t="s">
        <v>17</v>
      </c>
      <c r="B19" s="32" t="s">
        <v>29</v>
      </c>
      <c r="C19" s="50">
        <v>-36946836</v>
      </c>
      <c r="D19" s="50">
        <v>-37056836</v>
      </c>
      <c r="E19" s="50">
        <v>-59319966</v>
      </c>
      <c r="F19" s="51">
        <v>-45201478</v>
      </c>
      <c r="G19" s="52">
        <v>-74795100</v>
      </c>
      <c r="H19" s="53">
        <v>-7425423</v>
      </c>
      <c r="I19" s="33">
        <f t="shared" si="0"/>
        <v>-23.800566574835869</v>
      </c>
      <c r="J19" s="34">
        <f t="shared" si="1"/>
        <v>-49.976573674856475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4387861</v>
      </c>
      <c r="D23" s="41">
        <v>4387861</v>
      </c>
      <c r="E23" s="41">
        <v>548260</v>
      </c>
      <c r="F23" s="41">
        <v>3700000</v>
      </c>
      <c r="G23" s="42">
        <v>19176858</v>
      </c>
      <c r="H23" s="43">
        <v>18586809</v>
      </c>
      <c r="I23" s="36">
        <f t="shared" si="0"/>
        <v>574.86229161346807</v>
      </c>
      <c r="J23" s="23">
        <f t="shared" si="1"/>
        <v>223.64787368691901</v>
      </c>
    </row>
    <row r="24" spans="1:10" x14ac:dyDescent="0.25">
      <c r="A24" s="9" t="s">
        <v>17</v>
      </c>
      <c r="B24" s="21" t="s">
        <v>33</v>
      </c>
      <c r="C24" s="41">
        <v>61456000</v>
      </c>
      <c r="D24" s="41">
        <v>61555600</v>
      </c>
      <c r="E24" s="41">
        <v>47600642</v>
      </c>
      <c r="F24" s="41">
        <v>97772000</v>
      </c>
      <c r="G24" s="42">
        <v>122664571</v>
      </c>
      <c r="H24" s="43">
        <v>78488664</v>
      </c>
      <c r="I24" s="36">
        <f t="shared" si="0"/>
        <v>105.40059102564206</v>
      </c>
      <c r="J24" s="23">
        <f t="shared" si="1"/>
        <v>18.140292613566245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65843861</v>
      </c>
      <c r="D26" s="44">
        <v>65943461</v>
      </c>
      <c r="E26" s="44">
        <v>48148902</v>
      </c>
      <c r="F26" s="44">
        <v>101472000</v>
      </c>
      <c r="G26" s="45">
        <v>141841429</v>
      </c>
      <c r="H26" s="46">
        <v>97075473</v>
      </c>
      <c r="I26" s="25">
        <f t="shared" si="0"/>
        <v>110.74623882388846</v>
      </c>
      <c r="J26" s="26">
        <f t="shared" si="1"/>
        <v>26.330352853646822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31950000</v>
      </c>
      <c r="D28" s="41">
        <v>31950000</v>
      </c>
      <c r="E28" s="41">
        <v>20825207</v>
      </c>
      <c r="F28" s="41">
        <v>35492546</v>
      </c>
      <c r="G28" s="42">
        <v>69654465</v>
      </c>
      <c r="H28" s="43">
        <v>33852745</v>
      </c>
      <c r="I28" s="36">
        <f t="shared" si="0"/>
        <v>70.430699680440156</v>
      </c>
      <c r="J28" s="23">
        <f t="shared" si="1"/>
        <v>17.580378615675073</v>
      </c>
    </row>
    <row r="29" spans="1:10" x14ac:dyDescent="0.25">
      <c r="A29" s="9" t="s">
        <v>17</v>
      </c>
      <c r="B29" s="21" t="s">
        <v>38</v>
      </c>
      <c r="C29" s="41">
        <v>2827861</v>
      </c>
      <c r="D29" s="41">
        <v>2827861</v>
      </c>
      <c r="E29" s="41">
        <v>19738</v>
      </c>
      <c r="F29" s="41">
        <v>4200000</v>
      </c>
      <c r="G29" s="42">
        <v>5711700</v>
      </c>
      <c r="H29" s="43">
        <v>5678525</v>
      </c>
      <c r="I29" s="36">
        <f t="shared" si="0"/>
        <v>21178.751646570068</v>
      </c>
      <c r="J29" s="23">
        <f t="shared" si="1"/>
        <v>560.15228749675657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27166000</v>
      </c>
      <c r="D31" s="41">
        <v>27166000</v>
      </c>
      <c r="E31" s="41">
        <v>25498352</v>
      </c>
      <c r="F31" s="41">
        <v>15600000</v>
      </c>
      <c r="G31" s="42">
        <v>25583046</v>
      </c>
      <c r="H31" s="43">
        <v>16229661</v>
      </c>
      <c r="I31" s="36">
        <f t="shared" si="0"/>
        <v>-38.81957547687788</v>
      </c>
      <c r="J31" s="23">
        <f t="shared" si="1"/>
        <v>-13.980064591388341</v>
      </c>
    </row>
    <row r="32" spans="1:10" x14ac:dyDescent="0.25">
      <c r="A32" s="9" t="s">
        <v>17</v>
      </c>
      <c r="B32" s="21" t="s">
        <v>34</v>
      </c>
      <c r="C32" s="41">
        <v>3900000</v>
      </c>
      <c r="D32" s="41">
        <v>3999600</v>
      </c>
      <c r="E32" s="41">
        <v>1805605</v>
      </c>
      <c r="F32" s="41">
        <v>46179454</v>
      </c>
      <c r="G32" s="42">
        <v>40892218</v>
      </c>
      <c r="H32" s="43">
        <v>41314542</v>
      </c>
      <c r="I32" s="36">
        <f t="shared" si="0"/>
        <v>2457.5612606300938</v>
      </c>
      <c r="J32" s="23">
        <f t="shared" si="1"/>
        <v>183.89651717184927</v>
      </c>
    </row>
    <row r="33" spans="1:11" ht="13" thickBot="1" x14ac:dyDescent="0.3">
      <c r="A33" s="9" t="s">
        <v>17</v>
      </c>
      <c r="B33" s="37" t="s">
        <v>41</v>
      </c>
      <c r="C33" s="57">
        <v>65843861</v>
      </c>
      <c r="D33" s="57">
        <v>65943461</v>
      </c>
      <c r="E33" s="57">
        <v>48148902</v>
      </c>
      <c r="F33" s="57">
        <v>101472000</v>
      </c>
      <c r="G33" s="58">
        <v>141841429</v>
      </c>
      <c r="H33" s="59">
        <v>97075473</v>
      </c>
      <c r="I33" s="38">
        <f t="shared" si="0"/>
        <v>110.74623882388846</v>
      </c>
      <c r="J33" s="39">
        <f t="shared" si="1"/>
        <v>26.330352853646822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404060492</v>
      </c>
      <c r="D8" s="41">
        <v>286844828</v>
      </c>
      <c r="E8" s="41">
        <v>306025534</v>
      </c>
      <c r="F8" s="41">
        <v>299272576</v>
      </c>
      <c r="G8" s="42">
        <v>313005500</v>
      </c>
      <c r="H8" s="43">
        <v>321097138</v>
      </c>
      <c r="I8" s="22">
        <f>IF(($E8       =0),0,((($F8       /$E8       )-1)*100))</f>
        <v>-2.2066648856823856</v>
      </c>
      <c r="J8" s="23">
        <f>IF(($E8       =0),0,(((($H8       /$E8       )^(1/3))-1)*100))</f>
        <v>1.6154138064722989</v>
      </c>
    </row>
    <row r="9" spans="1:11" x14ac:dyDescent="0.25">
      <c r="A9" s="3" t="s">
        <v>17</v>
      </c>
      <c r="B9" s="21" t="s">
        <v>20</v>
      </c>
      <c r="C9" s="41">
        <v>1250522115</v>
      </c>
      <c r="D9" s="41">
        <v>1356740603</v>
      </c>
      <c r="E9" s="41">
        <v>1232684484</v>
      </c>
      <c r="F9" s="41">
        <v>1406394757</v>
      </c>
      <c r="G9" s="42">
        <v>1578738665</v>
      </c>
      <c r="H9" s="43">
        <v>1745154323</v>
      </c>
      <c r="I9" s="22">
        <f>IF(($E9       =0),0,((($F9       /$E9       )-1)*100))</f>
        <v>14.092030463165962</v>
      </c>
      <c r="J9" s="23">
        <f>IF(($E9       =0),0,(((($H9       /$E9       )^(1/3))-1)*100))</f>
        <v>12.286437346058499</v>
      </c>
    </row>
    <row r="10" spans="1:11" x14ac:dyDescent="0.25">
      <c r="A10" s="3" t="s">
        <v>17</v>
      </c>
      <c r="B10" s="21" t="s">
        <v>21</v>
      </c>
      <c r="C10" s="41">
        <v>576631572</v>
      </c>
      <c r="D10" s="41">
        <v>575516673</v>
      </c>
      <c r="E10" s="41">
        <v>576261105</v>
      </c>
      <c r="F10" s="41">
        <v>625195371</v>
      </c>
      <c r="G10" s="42">
        <v>649333274</v>
      </c>
      <c r="H10" s="43">
        <v>670524261</v>
      </c>
      <c r="I10" s="22">
        <f t="shared" ref="I10:I33" si="0">IF(($E10      =0),0,((($F10      /$E10      )-1)*100))</f>
        <v>8.4916829498669735</v>
      </c>
      <c r="J10" s="23">
        <f t="shared" ref="J10:J33" si="1">IF(($E10      =0),0,(((($H10      /$E10      )^(1/3))-1)*100))</f>
        <v>5.1796519851341261</v>
      </c>
    </row>
    <row r="11" spans="1:11" x14ac:dyDescent="0.25">
      <c r="A11" s="9" t="s">
        <v>17</v>
      </c>
      <c r="B11" s="24" t="s">
        <v>22</v>
      </c>
      <c r="C11" s="44">
        <v>2231214179</v>
      </c>
      <c r="D11" s="44">
        <v>2219102104</v>
      </c>
      <c r="E11" s="44">
        <v>2114971123</v>
      </c>
      <c r="F11" s="44">
        <v>2330862704</v>
      </c>
      <c r="G11" s="45">
        <v>2541077439</v>
      </c>
      <c r="H11" s="46">
        <v>2736775722</v>
      </c>
      <c r="I11" s="25">
        <f t="shared" si="0"/>
        <v>10.20777913476978</v>
      </c>
      <c r="J11" s="26">
        <f t="shared" si="1"/>
        <v>8.9711637229419985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601099547</v>
      </c>
      <c r="D13" s="41">
        <v>601289723</v>
      </c>
      <c r="E13" s="41">
        <v>596814376</v>
      </c>
      <c r="F13" s="41">
        <v>642581799</v>
      </c>
      <c r="G13" s="42">
        <v>668144497</v>
      </c>
      <c r="H13" s="43">
        <v>675757231</v>
      </c>
      <c r="I13" s="22">
        <f t="shared" si="0"/>
        <v>7.668619396661458</v>
      </c>
      <c r="J13" s="23">
        <f t="shared" si="1"/>
        <v>4.2278570338268651</v>
      </c>
    </row>
    <row r="14" spans="1:11" x14ac:dyDescent="0.25">
      <c r="A14" s="3" t="s">
        <v>17</v>
      </c>
      <c r="B14" s="21" t="s">
        <v>25</v>
      </c>
      <c r="C14" s="41">
        <v>152000000</v>
      </c>
      <c r="D14" s="41">
        <v>140000000</v>
      </c>
      <c r="E14" s="41">
        <v>0</v>
      </c>
      <c r="F14" s="41">
        <v>99019054</v>
      </c>
      <c r="G14" s="42">
        <v>66577390</v>
      </c>
      <c r="H14" s="43">
        <v>18528399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862012910</v>
      </c>
      <c r="D16" s="41">
        <v>948304163</v>
      </c>
      <c r="E16" s="41">
        <v>933481574</v>
      </c>
      <c r="F16" s="41">
        <v>1065828315</v>
      </c>
      <c r="G16" s="42">
        <v>1310507511</v>
      </c>
      <c r="H16" s="43">
        <v>1476941965</v>
      </c>
      <c r="I16" s="22">
        <f t="shared" si="0"/>
        <v>14.177756121407924</v>
      </c>
      <c r="J16" s="23">
        <f t="shared" si="1"/>
        <v>16.525030929376207</v>
      </c>
    </row>
    <row r="17" spans="1:10" x14ac:dyDescent="0.25">
      <c r="A17" s="3" t="s">
        <v>17</v>
      </c>
      <c r="B17" s="21" t="s">
        <v>27</v>
      </c>
      <c r="C17" s="41">
        <v>613731472</v>
      </c>
      <c r="D17" s="41">
        <v>687473389</v>
      </c>
      <c r="E17" s="41">
        <v>479465899</v>
      </c>
      <c r="F17" s="41">
        <v>674284840</v>
      </c>
      <c r="G17" s="42">
        <v>683448241</v>
      </c>
      <c r="H17" s="43">
        <v>698373619</v>
      </c>
      <c r="I17" s="29">
        <f t="shared" si="0"/>
        <v>40.632491571626872</v>
      </c>
      <c r="J17" s="30">
        <f t="shared" si="1"/>
        <v>13.355701023803279</v>
      </c>
    </row>
    <row r="18" spans="1:10" x14ac:dyDescent="0.25">
      <c r="A18" s="3" t="s">
        <v>17</v>
      </c>
      <c r="B18" s="24" t="s">
        <v>28</v>
      </c>
      <c r="C18" s="44">
        <v>2228843929</v>
      </c>
      <c r="D18" s="44">
        <v>2377067275</v>
      </c>
      <c r="E18" s="44">
        <v>2009761849</v>
      </c>
      <c r="F18" s="44">
        <v>2481714008</v>
      </c>
      <c r="G18" s="45">
        <v>2728677639</v>
      </c>
      <c r="H18" s="46">
        <v>2869601214</v>
      </c>
      <c r="I18" s="25">
        <f t="shared" si="0"/>
        <v>23.482989252424602</v>
      </c>
      <c r="J18" s="26">
        <f t="shared" si="1"/>
        <v>12.605339212174771</v>
      </c>
    </row>
    <row r="19" spans="1:10" ht="23.25" customHeight="1" x14ac:dyDescent="0.25">
      <c r="A19" s="31" t="s">
        <v>17</v>
      </c>
      <c r="B19" s="32" t="s">
        <v>29</v>
      </c>
      <c r="C19" s="50">
        <v>2370250</v>
      </c>
      <c r="D19" s="50">
        <v>-157965171</v>
      </c>
      <c r="E19" s="50">
        <v>105209274</v>
      </c>
      <c r="F19" s="51">
        <v>-150851304</v>
      </c>
      <c r="G19" s="52">
        <v>-187600200</v>
      </c>
      <c r="H19" s="53">
        <v>-132825492</v>
      </c>
      <c r="I19" s="33">
        <f t="shared" si="0"/>
        <v>-243.38213568511077</v>
      </c>
      <c r="J19" s="34">
        <f t="shared" si="1"/>
        <v>-208.07928671574518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37231000</v>
      </c>
      <c r="D23" s="41">
        <v>54576625</v>
      </c>
      <c r="E23" s="41">
        <v>18831955</v>
      </c>
      <c r="F23" s="41">
        <v>26710000</v>
      </c>
      <c r="G23" s="42">
        <v>1650000</v>
      </c>
      <c r="H23" s="43">
        <v>1500000</v>
      </c>
      <c r="I23" s="36">
        <f t="shared" si="0"/>
        <v>41.833389045375256</v>
      </c>
      <c r="J23" s="23">
        <f t="shared" si="1"/>
        <v>-56.973903152357863</v>
      </c>
    </row>
    <row r="24" spans="1:10" x14ac:dyDescent="0.25">
      <c r="A24" s="9" t="s">
        <v>17</v>
      </c>
      <c r="B24" s="21" t="s">
        <v>33</v>
      </c>
      <c r="C24" s="41">
        <v>192802400</v>
      </c>
      <c r="D24" s="41">
        <v>196466341</v>
      </c>
      <c r="E24" s="41">
        <v>191493144</v>
      </c>
      <c r="F24" s="41">
        <v>207488250</v>
      </c>
      <c r="G24" s="42">
        <v>244972650</v>
      </c>
      <c r="H24" s="43">
        <v>269380450</v>
      </c>
      <c r="I24" s="36">
        <f t="shared" si="0"/>
        <v>8.3528348148067302</v>
      </c>
      <c r="J24" s="23">
        <f t="shared" si="1"/>
        <v>12.048044501122046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230033400</v>
      </c>
      <c r="D26" s="44">
        <v>251042966</v>
      </c>
      <c r="E26" s="44">
        <v>210325099</v>
      </c>
      <c r="F26" s="44">
        <v>234198250</v>
      </c>
      <c r="G26" s="45">
        <v>246622650</v>
      </c>
      <c r="H26" s="46">
        <v>270880450</v>
      </c>
      <c r="I26" s="25">
        <f t="shared" si="0"/>
        <v>11.350595394228247</v>
      </c>
      <c r="J26" s="26">
        <f t="shared" si="1"/>
        <v>8.7999894898310735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89443000</v>
      </c>
      <c r="D28" s="41">
        <v>85433683</v>
      </c>
      <c r="E28" s="41">
        <v>80856533</v>
      </c>
      <c r="F28" s="41">
        <v>94490000</v>
      </c>
      <c r="G28" s="42">
        <v>102815000</v>
      </c>
      <c r="H28" s="43">
        <v>142856000</v>
      </c>
      <c r="I28" s="36">
        <f t="shared" si="0"/>
        <v>16.861305443309082</v>
      </c>
      <c r="J28" s="23">
        <f t="shared" si="1"/>
        <v>20.891135464689548</v>
      </c>
    </row>
    <row r="29" spans="1:10" x14ac:dyDescent="0.25">
      <c r="A29" s="9" t="s">
        <v>17</v>
      </c>
      <c r="B29" s="21" t="s">
        <v>38</v>
      </c>
      <c r="C29" s="41">
        <v>29011173</v>
      </c>
      <c r="D29" s="41">
        <v>25852621</v>
      </c>
      <c r="E29" s="41">
        <v>14756480</v>
      </c>
      <c r="F29" s="41">
        <v>10000000</v>
      </c>
      <c r="G29" s="42">
        <v>29157650</v>
      </c>
      <c r="H29" s="43">
        <v>17588000</v>
      </c>
      <c r="I29" s="36">
        <f t="shared" si="0"/>
        <v>-32.233161295918812</v>
      </c>
      <c r="J29" s="23">
        <f t="shared" si="1"/>
        <v>6.0257193769344797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650000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6188972</v>
      </c>
      <c r="D31" s="41">
        <v>8434870</v>
      </c>
      <c r="E31" s="41">
        <v>2706313</v>
      </c>
      <c r="F31" s="41">
        <v>24000000</v>
      </c>
      <c r="G31" s="42">
        <v>27000000</v>
      </c>
      <c r="H31" s="43">
        <v>25000000</v>
      </c>
      <c r="I31" s="36">
        <f t="shared" si="0"/>
        <v>786.81538314304373</v>
      </c>
      <c r="J31" s="23">
        <f t="shared" si="1"/>
        <v>109.8234361788697</v>
      </c>
    </row>
    <row r="32" spans="1:10" x14ac:dyDescent="0.25">
      <c r="A32" s="9" t="s">
        <v>17</v>
      </c>
      <c r="B32" s="21" t="s">
        <v>34</v>
      </c>
      <c r="C32" s="41">
        <v>105390255</v>
      </c>
      <c r="D32" s="41">
        <v>131321792</v>
      </c>
      <c r="E32" s="41">
        <v>112005773</v>
      </c>
      <c r="F32" s="41">
        <v>105058250</v>
      </c>
      <c r="G32" s="42">
        <v>87650000</v>
      </c>
      <c r="H32" s="43">
        <v>85436450</v>
      </c>
      <c r="I32" s="36">
        <f t="shared" si="0"/>
        <v>-6.2028258132730389</v>
      </c>
      <c r="J32" s="23">
        <f t="shared" si="1"/>
        <v>-8.630567191332073</v>
      </c>
    </row>
    <row r="33" spans="1:11" ht="13" thickBot="1" x14ac:dyDescent="0.3">
      <c r="A33" s="9" t="s">
        <v>17</v>
      </c>
      <c r="B33" s="37" t="s">
        <v>41</v>
      </c>
      <c r="C33" s="57">
        <v>230033400</v>
      </c>
      <c r="D33" s="57">
        <v>251042966</v>
      </c>
      <c r="E33" s="57">
        <v>210325099</v>
      </c>
      <c r="F33" s="57">
        <v>234198250</v>
      </c>
      <c r="G33" s="58">
        <v>246622650</v>
      </c>
      <c r="H33" s="59">
        <v>270880450</v>
      </c>
      <c r="I33" s="38">
        <f t="shared" si="0"/>
        <v>11.350595394228247</v>
      </c>
      <c r="J33" s="39">
        <f t="shared" si="1"/>
        <v>8.7999894898310735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241172000</v>
      </c>
      <c r="D10" s="41">
        <v>242086992</v>
      </c>
      <c r="E10" s="41">
        <v>227913581</v>
      </c>
      <c r="F10" s="41">
        <v>248471004</v>
      </c>
      <c r="G10" s="42">
        <v>255169200</v>
      </c>
      <c r="H10" s="43">
        <v>262561717</v>
      </c>
      <c r="I10" s="22">
        <f t="shared" ref="I10:I33" si="0">IF(($E10      =0),0,((($F10      /$E10      )-1)*100))</f>
        <v>9.019832389891679</v>
      </c>
      <c r="J10" s="23">
        <f t="shared" ref="J10:J33" si="1">IF(($E10      =0),0,(((($H10      /$E10      )^(1/3))-1)*100))</f>
        <v>4.830357364209048</v>
      </c>
    </row>
    <row r="11" spans="1:11" x14ac:dyDescent="0.25">
      <c r="A11" s="9" t="s">
        <v>17</v>
      </c>
      <c r="B11" s="24" t="s">
        <v>22</v>
      </c>
      <c r="C11" s="44">
        <v>241172000</v>
      </c>
      <c r="D11" s="44">
        <v>242086992</v>
      </c>
      <c r="E11" s="44">
        <v>227913581</v>
      </c>
      <c r="F11" s="44">
        <v>248471004</v>
      </c>
      <c r="G11" s="45">
        <v>255169200</v>
      </c>
      <c r="H11" s="46">
        <v>262561717</v>
      </c>
      <c r="I11" s="25">
        <f t="shared" si="0"/>
        <v>9.019832389891679</v>
      </c>
      <c r="J11" s="26">
        <f t="shared" si="1"/>
        <v>4.830357364209048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134489974</v>
      </c>
      <c r="D13" s="41">
        <v>153849000</v>
      </c>
      <c r="E13" s="41">
        <v>172176320</v>
      </c>
      <c r="F13" s="41">
        <v>144713304</v>
      </c>
      <c r="G13" s="42">
        <v>151370040</v>
      </c>
      <c r="H13" s="43">
        <v>158030325</v>
      </c>
      <c r="I13" s="22">
        <f t="shared" si="0"/>
        <v>-15.95051863113348</v>
      </c>
      <c r="J13" s="23">
        <f t="shared" si="1"/>
        <v>-2.8172903246187708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106469026</v>
      </c>
      <c r="D17" s="41">
        <v>94875240</v>
      </c>
      <c r="E17" s="41">
        <v>92953702</v>
      </c>
      <c r="F17" s="41">
        <v>102717144</v>
      </c>
      <c r="G17" s="42">
        <v>101864619</v>
      </c>
      <c r="H17" s="43">
        <v>101330904</v>
      </c>
      <c r="I17" s="29">
        <f t="shared" si="0"/>
        <v>10.503553693859335</v>
      </c>
      <c r="J17" s="30">
        <f t="shared" si="1"/>
        <v>2.9180957660938311</v>
      </c>
    </row>
    <row r="18" spans="1:10" x14ac:dyDescent="0.25">
      <c r="A18" s="3" t="s">
        <v>17</v>
      </c>
      <c r="B18" s="24" t="s">
        <v>28</v>
      </c>
      <c r="C18" s="44">
        <v>240959000</v>
      </c>
      <c r="D18" s="44">
        <v>248724240</v>
      </c>
      <c r="E18" s="44">
        <v>265130022</v>
      </c>
      <c r="F18" s="44">
        <v>247430448</v>
      </c>
      <c r="G18" s="45">
        <v>253234659</v>
      </c>
      <c r="H18" s="46">
        <v>259361229</v>
      </c>
      <c r="I18" s="25">
        <f t="shared" si="0"/>
        <v>-6.6758090488899802</v>
      </c>
      <c r="J18" s="26">
        <f t="shared" si="1"/>
        <v>-0.73060329475301833</v>
      </c>
    </row>
    <row r="19" spans="1:10" ht="23.25" customHeight="1" x14ac:dyDescent="0.25">
      <c r="A19" s="31" t="s">
        <v>17</v>
      </c>
      <c r="B19" s="32" t="s">
        <v>29</v>
      </c>
      <c r="C19" s="50">
        <v>213000</v>
      </c>
      <c r="D19" s="50">
        <v>-6637248</v>
      </c>
      <c r="E19" s="50">
        <v>-37216441</v>
      </c>
      <c r="F19" s="51">
        <v>1040556</v>
      </c>
      <c r="G19" s="52">
        <v>1934541</v>
      </c>
      <c r="H19" s="53">
        <v>3200488</v>
      </c>
      <c r="I19" s="33">
        <f t="shared" si="0"/>
        <v>-102.79595784024593</v>
      </c>
      <c r="J19" s="34">
        <f t="shared" si="1"/>
        <v>-144.13947072998431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29950000</v>
      </c>
      <c r="D23" s="41">
        <v>11509992</v>
      </c>
      <c r="E23" s="41">
        <v>10675529</v>
      </c>
      <c r="F23" s="41">
        <v>13850028</v>
      </c>
      <c r="G23" s="42">
        <v>8650000</v>
      </c>
      <c r="H23" s="43">
        <v>4830000</v>
      </c>
      <c r="I23" s="36">
        <f t="shared" si="0"/>
        <v>29.736221970826925</v>
      </c>
      <c r="J23" s="23">
        <f t="shared" si="1"/>
        <v>-23.23099554211122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29950000</v>
      </c>
      <c r="D26" s="44">
        <v>11509992</v>
      </c>
      <c r="E26" s="44">
        <v>10675529</v>
      </c>
      <c r="F26" s="44">
        <v>13850028</v>
      </c>
      <c r="G26" s="45">
        <v>8650000</v>
      </c>
      <c r="H26" s="46">
        <v>4830000</v>
      </c>
      <c r="I26" s="25">
        <f t="shared" si="0"/>
        <v>29.736221970826925</v>
      </c>
      <c r="J26" s="26">
        <f t="shared" si="1"/>
        <v>-23.23099554211122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1000000</v>
      </c>
      <c r="D28" s="41">
        <v>0</v>
      </c>
      <c r="E28" s="41">
        <v>0</v>
      </c>
      <c r="F28" s="41">
        <v>2000004</v>
      </c>
      <c r="G28" s="42">
        <v>2000000</v>
      </c>
      <c r="H28" s="43">
        <v>1600000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28950000</v>
      </c>
      <c r="D32" s="41">
        <v>11509992</v>
      </c>
      <c r="E32" s="41">
        <v>10675529</v>
      </c>
      <c r="F32" s="41">
        <v>11850024</v>
      </c>
      <c r="G32" s="42">
        <v>6650000</v>
      </c>
      <c r="H32" s="43">
        <v>3230000</v>
      </c>
      <c r="I32" s="36">
        <f t="shared" si="0"/>
        <v>11.001749889864954</v>
      </c>
      <c r="J32" s="23">
        <f t="shared" si="1"/>
        <v>-32.866744822626281</v>
      </c>
    </row>
    <row r="33" spans="1:11" ht="13" thickBot="1" x14ac:dyDescent="0.3">
      <c r="A33" s="9" t="s">
        <v>17</v>
      </c>
      <c r="B33" s="37" t="s">
        <v>41</v>
      </c>
      <c r="C33" s="57">
        <v>29950000</v>
      </c>
      <c r="D33" s="57">
        <v>11509992</v>
      </c>
      <c r="E33" s="57">
        <v>10675529</v>
      </c>
      <c r="F33" s="57">
        <v>13850028</v>
      </c>
      <c r="G33" s="58">
        <v>8650000</v>
      </c>
      <c r="H33" s="59">
        <v>4830000</v>
      </c>
      <c r="I33" s="38">
        <f t="shared" si="0"/>
        <v>29.736221970826925</v>
      </c>
      <c r="J33" s="39">
        <f t="shared" si="1"/>
        <v>-23.23099554211122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269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12706623964</v>
      </c>
      <c r="D8" s="41">
        <v>12706582007</v>
      </c>
      <c r="E8" s="41">
        <v>12724823111</v>
      </c>
      <c r="F8" s="41">
        <v>13761591751</v>
      </c>
      <c r="G8" s="42">
        <v>14939155207</v>
      </c>
      <c r="H8" s="43">
        <v>15936659971</v>
      </c>
      <c r="I8" s="22">
        <f>IF(($E8       =0),0,((($F8       /$E8       )-1)*100))</f>
        <v>8.147607483075836</v>
      </c>
      <c r="J8" s="23">
        <f>IF(($E8       =0),0,(((($H8       /$E8       )^(1/3))-1)*100))</f>
        <v>7.7908386444946576</v>
      </c>
    </row>
    <row r="9" spans="1:11" x14ac:dyDescent="0.25">
      <c r="A9" s="3" t="s">
        <v>17</v>
      </c>
      <c r="B9" s="21" t="s">
        <v>20</v>
      </c>
      <c r="C9" s="41">
        <v>30343337382</v>
      </c>
      <c r="D9" s="41">
        <v>31226288697</v>
      </c>
      <c r="E9" s="41">
        <v>33870407688</v>
      </c>
      <c r="F9" s="41">
        <v>34006616240</v>
      </c>
      <c r="G9" s="42">
        <v>35504341324</v>
      </c>
      <c r="H9" s="43">
        <v>38181070652</v>
      </c>
      <c r="I9" s="22">
        <f>IF(($E9       =0),0,((($F9       /$E9       )-1)*100))</f>
        <v>0.40214618393346058</v>
      </c>
      <c r="J9" s="23">
        <f>IF(($E9       =0),0,(((($H9       /$E9       )^(1/3))-1)*100))</f>
        <v>4.0740749592367731</v>
      </c>
    </row>
    <row r="10" spans="1:11" x14ac:dyDescent="0.25">
      <c r="A10" s="3" t="s">
        <v>17</v>
      </c>
      <c r="B10" s="21" t="s">
        <v>21</v>
      </c>
      <c r="C10" s="41">
        <v>21230924611</v>
      </c>
      <c r="D10" s="41">
        <v>21694953297</v>
      </c>
      <c r="E10" s="41">
        <v>21258101703</v>
      </c>
      <c r="F10" s="41">
        <v>23393303568</v>
      </c>
      <c r="G10" s="42">
        <v>24224585735</v>
      </c>
      <c r="H10" s="43">
        <v>26100743003</v>
      </c>
      <c r="I10" s="22">
        <f t="shared" ref="I10:I33" si="0">IF(($E10      =0),0,((($F10      /$E10      )-1)*100))</f>
        <v>10.044179366677298</v>
      </c>
      <c r="J10" s="23">
        <f t="shared" ref="J10:J33" si="1">IF(($E10      =0),0,(((($H10      /$E10      )^(1/3))-1)*100))</f>
        <v>7.0802714180477233</v>
      </c>
    </row>
    <row r="11" spans="1:11" x14ac:dyDescent="0.25">
      <c r="A11" s="9" t="s">
        <v>17</v>
      </c>
      <c r="B11" s="24" t="s">
        <v>22</v>
      </c>
      <c r="C11" s="44">
        <v>64280885957</v>
      </c>
      <c r="D11" s="44">
        <v>65627824001</v>
      </c>
      <c r="E11" s="44">
        <v>67853332502</v>
      </c>
      <c r="F11" s="44">
        <v>71161511559</v>
      </c>
      <c r="G11" s="45">
        <v>74668082266</v>
      </c>
      <c r="H11" s="46">
        <v>80218473626</v>
      </c>
      <c r="I11" s="25">
        <f t="shared" si="0"/>
        <v>4.8754850130647398</v>
      </c>
      <c r="J11" s="26">
        <f t="shared" si="1"/>
        <v>5.738806468348856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19414334192</v>
      </c>
      <c r="D13" s="41">
        <v>19322055974</v>
      </c>
      <c r="E13" s="41">
        <v>18002504753</v>
      </c>
      <c r="F13" s="41">
        <v>21003489163</v>
      </c>
      <c r="G13" s="42">
        <v>22340924140</v>
      </c>
      <c r="H13" s="43">
        <v>23886638472</v>
      </c>
      <c r="I13" s="22">
        <f t="shared" si="0"/>
        <v>16.669815957137324</v>
      </c>
      <c r="J13" s="23">
        <f t="shared" si="1"/>
        <v>9.8855789682414716</v>
      </c>
    </row>
    <row r="14" spans="1:11" x14ac:dyDescent="0.25">
      <c r="A14" s="3" t="s">
        <v>17</v>
      </c>
      <c r="B14" s="21" t="s">
        <v>25</v>
      </c>
      <c r="C14" s="41">
        <v>2856164259</v>
      </c>
      <c r="D14" s="41">
        <v>2823022613</v>
      </c>
      <c r="E14" s="41">
        <v>576785405</v>
      </c>
      <c r="F14" s="41">
        <v>3217477603</v>
      </c>
      <c r="G14" s="42">
        <v>3214620332</v>
      </c>
      <c r="H14" s="43">
        <v>3242407318</v>
      </c>
      <c r="I14" s="22">
        <f t="shared" si="0"/>
        <v>457.82923338706877</v>
      </c>
      <c r="J14" s="23">
        <f t="shared" si="1"/>
        <v>77.807920499900888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15472230000</v>
      </c>
      <c r="D16" s="41">
        <v>15974700001</v>
      </c>
      <c r="E16" s="41">
        <v>16333032978</v>
      </c>
      <c r="F16" s="41">
        <v>17755086129</v>
      </c>
      <c r="G16" s="42">
        <v>18363846000</v>
      </c>
      <c r="H16" s="43">
        <v>19062355000</v>
      </c>
      <c r="I16" s="22">
        <f t="shared" si="0"/>
        <v>8.7066079699676955</v>
      </c>
      <c r="J16" s="23">
        <f t="shared" si="1"/>
        <v>5.2858250523850403</v>
      </c>
    </row>
    <row r="17" spans="1:10" x14ac:dyDescent="0.25">
      <c r="A17" s="3" t="s">
        <v>17</v>
      </c>
      <c r="B17" s="21" t="s">
        <v>27</v>
      </c>
      <c r="C17" s="41">
        <v>26928541459</v>
      </c>
      <c r="D17" s="41">
        <v>27673421798</v>
      </c>
      <c r="E17" s="41">
        <v>27034353850</v>
      </c>
      <c r="F17" s="41">
        <v>29698578358</v>
      </c>
      <c r="G17" s="42">
        <v>31340611702</v>
      </c>
      <c r="H17" s="43">
        <v>33540306241</v>
      </c>
      <c r="I17" s="29">
        <f t="shared" si="0"/>
        <v>9.8549590745998117</v>
      </c>
      <c r="J17" s="30">
        <f t="shared" si="1"/>
        <v>7.4526201508850587</v>
      </c>
    </row>
    <row r="18" spans="1:10" x14ac:dyDescent="0.25">
      <c r="A18" s="3" t="s">
        <v>17</v>
      </c>
      <c r="B18" s="24" t="s">
        <v>28</v>
      </c>
      <c r="C18" s="44">
        <v>64671269910</v>
      </c>
      <c r="D18" s="44">
        <v>65793200386</v>
      </c>
      <c r="E18" s="44">
        <v>61946676986</v>
      </c>
      <c r="F18" s="44">
        <v>71674631253</v>
      </c>
      <c r="G18" s="45">
        <v>75260002174</v>
      </c>
      <c r="H18" s="46">
        <v>79731707031</v>
      </c>
      <c r="I18" s="25">
        <f t="shared" si="0"/>
        <v>15.703754810283899</v>
      </c>
      <c r="J18" s="26">
        <f t="shared" si="1"/>
        <v>8.7771516704696406</v>
      </c>
    </row>
    <row r="19" spans="1:10" ht="23.25" customHeight="1" x14ac:dyDescent="0.25">
      <c r="A19" s="31" t="s">
        <v>17</v>
      </c>
      <c r="B19" s="32" t="s">
        <v>29</v>
      </c>
      <c r="C19" s="50">
        <v>-390383953</v>
      </c>
      <c r="D19" s="50">
        <v>-165376385</v>
      </c>
      <c r="E19" s="50">
        <v>5906655516</v>
      </c>
      <c r="F19" s="51">
        <v>-513119694</v>
      </c>
      <c r="G19" s="52">
        <v>-591919908</v>
      </c>
      <c r="H19" s="53">
        <v>486766595</v>
      </c>
      <c r="I19" s="33">
        <f t="shared" si="0"/>
        <v>-108.68714440193874</v>
      </c>
      <c r="J19" s="34">
        <f t="shared" si="1"/>
        <v>-56.482923868545889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7279729847</v>
      </c>
      <c r="D22" s="41">
        <v>6309925238</v>
      </c>
      <c r="E22" s="41">
        <v>5316487276</v>
      </c>
      <c r="F22" s="41">
        <v>5000000000</v>
      </c>
      <c r="G22" s="42">
        <v>5000000001</v>
      </c>
      <c r="H22" s="43">
        <v>5000000000</v>
      </c>
      <c r="I22" s="36">
        <f t="shared" si="0"/>
        <v>-5.9529395928154543</v>
      </c>
      <c r="J22" s="23">
        <f t="shared" si="1"/>
        <v>-2.0250444369099396</v>
      </c>
    </row>
    <row r="23" spans="1:10" x14ac:dyDescent="0.25">
      <c r="A23" s="9" t="s">
        <v>17</v>
      </c>
      <c r="B23" s="21" t="s">
        <v>32</v>
      </c>
      <c r="C23" s="41">
        <v>1241512905</v>
      </c>
      <c r="D23" s="41">
        <v>1985895471</v>
      </c>
      <c r="E23" s="41">
        <v>1316914073</v>
      </c>
      <c r="F23" s="41">
        <v>4082488158</v>
      </c>
      <c r="G23" s="42">
        <v>5121095843</v>
      </c>
      <c r="H23" s="43">
        <v>5090697535</v>
      </c>
      <c r="I23" s="36">
        <f t="shared" si="0"/>
        <v>210.0041408700171</v>
      </c>
      <c r="J23" s="23">
        <f t="shared" si="1"/>
        <v>56.942277905266451</v>
      </c>
    </row>
    <row r="24" spans="1:10" x14ac:dyDescent="0.25">
      <c r="A24" s="9" t="s">
        <v>17</v>
      </c>
      <c r="B24" s="21" t="s">
        <v>33</v>
      </c>
      <c r="C24" s="41">
        <v>3552051971</v>
      </c>
      <c r="D24" s="41">
        <v>3158242627</v>
      </c>
      <c r="E24" s="41">
        <v>2450115280</v>
      </c>
      <c r="F24" s="41">
        <v>3855189659</v>
      </c>
      <c r="G24" s="42">
        <v>4180135547</v>
      </c>
      <c r="H24" s="43">
        <v>2856189291</v>
      </c>
      <c r="I24" s="36">
        <f t="shared" si="0"/>
        <v>57.347276288158987</v>
      </c>
      <c r="J24" s="23">
        <f t="shared" si="1"/>
        <v>5.2446809540663608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12073294723</v>
      </c>
      <c r="D26" s="44">
        <v>11454063336</v>
      </c>
      <c r="E26" s="44">
        <v>9083516629</v>
      </c>
      <c r="F26" s="44">
        <v>12937677817</v>
      </c>
      <c r="G26" s="45">
        <v>14301231391</v>
      </c>
      <c r="H26" s="46">
        <v>12946886826</v>
      </c>
      <c r="I26" s="25">
        <f t="shared" si="0"/>
        <v>42.430276130009162</v>
      </c>
      <c r="J26" s="26">
        <f t="shared" si="1"/>
        <v>12.539188367453402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1172584319</v>
      </c>
      <c r="D28" s="41">
        <v>1231626183</v>
      </c>
      <c r="E28" s="41">
        <v>777594590</v>
      </c>
      <c r="F28" s="41">
        <v>1457855083</v>
      </c>
      <c r="G28" s="42">
        <v>2086504036</v>
      </c>
      <c r="H28" s="43">
        <v>2340674972</v>
      </c>
      <c r="I28" s="36">
        <f t="shared" si="0"/>
        <v>87.482667928541019</v>
      </c>
      <c r="J28" s="23">
        <f t="shared" si="1"/>
        <v>44.387399199906127</v>
      </c>
    </row>
    <row r="29" spans="1:10" x14ac:dyDescent="0.25">
      <c r="A29" s="9" t="s">
        <v>17</v>
      </c>
      <c r="B29" s="21" t="s">
        <v>38</v>
      </c>
      <c r="C29" s="41">
        <v>1020507149</v>
      </c>
      <c r="D29" s="41">
        <v>1006167406</v>
      </c>
      <c r="E29" s="41">
        <v>918637120</v>
      </c>
      <c r="F29" s="41">
        <v>987489148</v>
      </c>
      <c r="G29" s="42">
        <v>1400380077</v>
      </c>
      <c r="H29" s="43">
        <v>1370839289</v>
      </c>
      <c r="I29" s="36">
        <f t="shared" si="0"/>
        <v>7.4950191431411017</v>
      </c>
      <c r="J29" s="23">
        <f t="shared" si="1"/>
        <v>14.274023176614993</v>
      </c>
    </row>
    <row r="30" spans="1:10" x14ac:dyDescent="0.25">
      <c r="A30" s="9" t="s">
        <v>17</v>
      </c>
      <c r="B30" s="21" t="s">
        <v>39</v>
      </c>
      <c r="C30" s="41">
        <v>144447147</v>
      </c>
      <c r="D30" s="41">
        <v>224036216</v>
      </c>
      <c r="E30" s="41">
        <v>175648272</v>
      </c>
      <c r="F30" s="41">
        <v>328648433</v>
      </c>
      <c r="G30" s="42">
        <v>155219590</v>
      </c>
      <c r="H30" s="43">
        <v>65732418</v>
      </c>
      <c r="I30" s="36">
        <f t="shared" si="0"/>
        <v>87.1059870147769</v>
      </c>
      <c r="J30" s="23">
        <f t="shared" si="1"/>
        <v>-27.937071192915099</v>
      </c>
    </row>
    <row r="31" spans="1:10" x14ac:dyDescent="0.25">
      <c r="A31" s="9" t="s">
        <v>17</v>
      </c>
      <c r="B31" s="21" t="s">
        <v>40</v>
      </c>
      <c r="C31" s="41">
        <v>2978700672</v>
      </c>
      <c r="D31" s="41">
        <v>2561221258</v>
      </c>
      <c r="E31" s="41">
        <v>2017951107</v>
      </c>
      <c r="F31" s="41">
        <v>3353415490</v>
      </c>
      <c r="G31" s="42">
        <v>2895533706</v>
      </c>
      <c r="H31" s="43">
        <v>2109569533</v>
      </c>
      <c r="I31" s="36">
        <f t="shared" si="0"/>
        <v>66.179223984538282</v>
      </c>
      <c r="J31" s="23">
        <f t="shared" si="1"/>
        <v>1.4910475265423218</v>
      </c>
    </row>
    <row r="32" spans="1:10" x14ac:dyDescent="0.25">
      <c r="A32" s="9" t="s">
        <v>17</v>
      </c>
      <c r="B32" s="21" t="s">
        <v>34</v>
      </c>
      <c r="C32" s="41">
        <v>6757055436</v>
      </c>
      <c r="D32" s="41">
        <v>6431012273</v>
      </c>
      <c r="E32" s="41">
        <v>5193685540</v>
      </c>
      <c r="F32" s="41">
        <v>6810269663</v>
      </c>
      <c r="G32" s="42">
        <v>7763593982</v>
      </c>
      <c r="H32" s="43">
        <v>7060070614</v>
      </c>
      <c r="I32" s="36">
        <f t="shared" si="0"/>
        <v>31.125953054909061</v>
      </c>
      <c r="J32" s="23">
        <f t="shared" si="1"/>
        <v>10.775690192144062</v>
      </c>
    </row>
    <row r="33" spans="1:11" ht="13" thickBot="1" x14ac:dyDescent="0.3">
      <c r="A33" s="9" t="s">
        <v>17</v>
      </c>
      <c r="B33" s="37" t="s">
        <v>41</v>
      </c>
      <c r="C33" s="57">
        <v>12073294723</v>
      </c>
      <c r="D33" s="57">
        <v>11454063336</v>
      </c>
      <c r="E33" s="57">
        <v>9083516629</v>
      </c>
      <c r="F33" s="57">
        <v>12937677817</v>
      </c>
      <c r="G33" s="58">
        <v>14301231391</v>
      </c>
      <c r="H33" s="59">
        <v>12946886826</v>
      </c>
      <c r="I33" s="38">
        <f t="shared" si="0"/>
        <v>42.430276130009162</v>
      </c>
      <c r="J33" s="39">
        <f t="shared" si="1"/>
        <v>12.539188367453402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13764636</v>
      </c>
      <c r="D8" s="41">
        <v>12084646</v>
      </c>
      <c r="E8" s="41">
        <v>8603042</v>
      </c>
      <c r="F8" s="41">
        <v>12604286</v>
      </c>
      <c r="G8" s="42">
        <v>13184083</v>
      </c>
      <c r="H8" s="43">
        <v>13764183</v>
      </c>
      <c r="I8" s="22">
        <f>IF(($E8       =0),0,((($F8       /$E8       )-1)*100))</f>
        <v>46.509641589567963</v>
      </c>
      <c r="J8" s="23">
        <f>IF(($E8       =0),0,(((($H8       /$E8       )^(1/3))-1)*100))</f>
        <v>16.958771603451762</v>
      </c>
    </row>
    <row r="9" spans="1:11" x14ac:dyDescent="0.25">
      <c r="A9" s="3" t="s">
        <v>17</v>
      </c>
      <c r="B9" s="21" t="s">
        <v>20</v>
      </c>
      <c r="C9" s="41">
        <v>26555951</v>
      </c>
      <c r="D9" s="41">
        <v>30462612</v>
      </c>
      <c r="E9" s="41">
        <v>33285700</v>
      </c>
      <c r="F9" s="41">
        <v>33882247</v>
      </c>
      <c r="G9" s="42">
        <v>37818798</v>
      </c>
      <c r="H9" s="43">
        <v>42538820</v>
      </c>
      <c r="I9" s="22">
        <f>IF(($E9       =0),0,((($F9       /$E9       )-1)*100))</f>
        <v>1.7922020567390895</v>
      </c>
      <c r="J9" s="23">
        <f>IF(($E9       =0),0,(((($H9       /$E9       )^(1/3))-1)*100))</f>
        <v>8.5198657989963955</v>
      </c>
    </row>
    <row r="10" spans="1:11" x14ac:dyDescent="0.25">
      <c r="A10" s="3" t="s">
        <v>17</v>
      </c>
      <c r="B10" s="21" t="s">
        <v>21</v>
      </c>
      <c r="C10" s="41">
        <v>107754690</v>
      </c>
      <c r="D10" s="41">
        <v>117729881</v>
      </c>
      <c r="E10" s="41">
        <v>120923928</v>
      </c>
      <c r="F10" s="41">
        <v>119966732</v>
      </c>
      <c r="G10" s="42">
        <v>122733700</v>
      </c>
      <c r="H10" s="43">
        <v>128201115</v>
      </c>
      <c r="I10" s="22">
        <f t="shared" ref="I10:I33" si="0">IF(($E10      =0),0,((($F10      /$E10      )-1)*100))</f>
        <v>-0.79156872906079867</v>
      </c>
      <c r="J10" s="23">
        <f t="shared" ref="J10:J33" si="1">IF(($E10      =0),0,(((($H10      /$E10      )^(1/3))-1)*100))</f>
        <v>1.9670493355010032</v>
      </c>
    </row>
    <row r="11" spans="1:11" x14ac:dyDescent="0.25">
      <c r="A11" s="9" t="s">
        <v>17</v>
      </c>
      <c r="B11" s="24" t="s">
        <v>22</v>
      </c>
      <c r="C11" s="44">
        <v>148075277</v>
      </c>
      <c r="D11" s="44">
        <v>160277139</v>
      </c>
      <c r="E11" s="44">
        <v>162812670</v>
      </c>
      <c r="F11" s="44">
        <v>166453265</v>
      </c>
      <c r="G11" s="45">
        <v>173736581</v>
      </c>
      <c r="H11" s="46">
        <v>184504118</v>
      </c>
      <c r="I11" s="25">
        <f t="shared" si="0"/>
        <v>2.2360636920947252</v>
      </c>
      <c r="J11" s="26">
        <f t="shared" si="1"/>
        <v>4.2571755259448896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50442970</v>
      </c>
      <c r="D13" s="41">
        <v>55973638</v>
      </c>
      <c r="E13" s="41">
        <v>44658225</v>
      </c>
      <c r="F13" s="41">
        <v>58778260</v>
      </c>
      <c r="G13" s="42">
        <v>61901762</v>
      </c>
      <c r="H13" s="43">
        <v>65361001</v>
      </c>
      <c r="I13" s="22">
        <f t="shared" si="0"/>
        <v>31.617994221669132</v>
      </c>
      <c r="J13" s="23">
        <f t="shared" si="1"/>
        <v>13.537435140097308</v>
      </c>
    </row>
    <row r="14" spans="1:11" x14ac:dyDescent="0.25">
      <c r="A14" s="3" t="s">
        <v>17</v>
      </c>
      <c r="B14" s="21" t="s">
        <v>25</v>
      </c>
      <c r="C14" s="41">
        <v>5168760</v>
      </c>
      <c r="D14" s="41">
        <v>1000760</v>
      </c>
      <c r="E14" s="41">
        <v>-4500000</v>
      </c>
      <c r="F14" s="41">
        <v>5555362</v>
      </c>
      <c r="G14" s="42">
        <v>5810912</v>
      </c>
      <c r="H14" s="43">
        <v>6066591</v>
      </c>
      <c r="I14" s="22">
        <f t="shared" si="0"/>
        <v>-223.45248888888892</v>
      </c>
      <c r="J14" s="23">
        <f t="shared" si="1"/>
        <v>-210.46992713934526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20883680</v>
      </c>
      <c r="D16" s="41">
        <v>20883680</v>
      </c>
      <c r="E16" s="41">
        <v>16482161</v>
      </c>
      <c r="F16" s="41">
        <v>23546349</v>
      </c>
      <c r="G16" s="42">
        <v>26548509</v>
      </c>
      <c r="H16" s="43">
        <v>29933444</v>
      </c>
      <c r="I16" s="22">
        <f t="shared" si="0"/>
        <v>42.859598325729252</v>
      </c>
      <c r="J16" s="23">
        <f t="shared" si="1"/>
        <v>22.005903437219445</v>
      </c>
    </row>
    <row r="17" spans="1:10" x14ac:dyDescent="0.25">
      <c r="A17" s="3" t="s">
        <v>17</v>
      </c>
      <c r="B17" s="21" t="s">
        <v>27</v>
      </c>
      <c r="C17" s="41">
        <v>68976112</v>
      </c>
      <c r="D17" s="41">
        <v>73107841</v>
      </c>
      <c r="E17" s="41">
        <v>69822021</v>
      </c>
      <c r="F17" s="41">
        <v>76154777</v>
      </c>
      <c r="G17" s="42">
        <v>77599271</v>
      </c>
      <c r="H17" s="43">
        <v>81145138</v>
      </c>
      <c r="I17" s="29">
        <f t="shared" si="0"/>
        <v>9.0698549101006378</v>
      </c>
      <c r="J17" s="30">
        <f t="shared" si="1"/>
        <v>5.1372700086608658</v>
      </c>
    </row>
    <row r="18" spans="1:10" x14ac:dyDescent="0.25">
      <c r="A18" s="3" t="s">
        <v>17</v>
      </c>
      <c r="B18" s="24" t="s">
        <v>28</v>
      </c>
      <c r="C18" s="44">
        <v>145471522</v>
      </c>
      <c r="D18" s="44">
        <v>150965919</v>
      </c>
      <c r="E18" s="44">
        <v>126462407</v>
      </c>
      <c r="F18" s="44">
        <v>164034748</v>
      </c>
      <c r="G18" s="45">
        <v>171860454</v>
      </c>
      <c r="H18" s="46">
        <v>182506174</v>
      </c>
      <c r="I18" s="25">
        <f t="shared" si="0"/>
        <v>29.710284574925105</v>
      </c>
      <c r="J18" s="26">
        <f t="shared" si="1"/>
        <v>13.007006905730446</v>
      </c>
    </row>
    <row r="19" spans="1:10" ht="23.25" customHeight="1" x14ac:dyDescent="0.25">
      <c r="A19" s="31" t="s">
        <v>17</v>
      </c>
      <c r="B19" s="32" t="s">
        <v>29</v>
      </c>
      <c r="C19" s="50">
        <v>2603755</v>
      </c>
      <c r="D19" s="50">
        <v>9311220</v>
      </c>
      <c r="E19" s="50">
        <v>36350263</v>
      </c>
      <c r="F19" s="51">
        <v>2418517</v>
      </c>
      <c r="G19" s="52">
        <v>1876127</v>
      </c>
      <c r="H19" s="53">
        <v>1997944</v>
      </c>
      <c r="I19" s="33">
        <f t="shared" si="0"/>
        <v>-93.346631357247674</v>
      </c>
      <c r="J19" s="34">
        <f t="shared" si="1"/>
        <v>-61.978849758187572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2405837</v>
      </c>
      <c r="D23" s="41">
        <v>8762837</v>
      </c>
      <c r="E23" s="41">
        <v>1472542</v>
      </c>
      <c r="F23" s="41">
        <v>5800548</v>
      </c>
      <c r="G23" s="42">
        <v>5173672</v>
      </c>
      <c r="H23" s="43">
        <v>5401312</v>
      </c>
      <c r="I23" s="36">
        <f t="shared" si="0"/>
        <v>293.91392571485227</v>
      </c>
      <c r="J23" s="23">
        <f t="shared" si="1"/>
        <v>54.221121837129573</v>
      </c>
    </row>
    <row r="24" spans="1:10" x14ac:dyDescent="0.25">
      <c r="A24" s="9" t="s">
        <v>17</v>
      </c>
      <c r="B24" s="21" t="s">
        <v>33</v>
      </c>
      <c r="C24" s="41">
        <v>72245800</v>
      </c>
      <c r="D24" s="41">
        <v>109119422</v>
      </c>
      <c r="E24" s="41">
        <v>83482931</v>
      </c>
      <c r="F24" s="41">
        <v>69743600</v>
      </c>
      <c r="G24" s="42">
        <v>28986800</v>
      </c>
      <c r="H24" s="43">
        <v>30149270</v>
      </c>
      <c r="I24" s="36">
        <f t="shared" si="0"/>
        <v>-16.457652882359863</v>
      </c>
      <c r="J24" s="23">
        <f t="shared" si="1"/>
        <v>-28.786930716593073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74651637</v>
      </c>
      <c r="D26" s="44">
        <v>117882259</v>
      </c>
      <c r="E26" s="44">
        <v>84955473</v>
      </c>
      <c r="F26" s="44">
        <v>75544148</v>
      </c>
      <c r="G26" s="45">
        <v>34160472</v>
      </c>
      <c r="H26" s="46">
        <v>35550582</v>
      </c>
      <c r="I26" s="25">
        <f t="shared" si="0"/>
        <v>-11.077950210459075</v>
      </c>
      <c r="J26" s="26">
        <f t="shared" si="1"/>
        <v>-25.202838399932514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5140000</v>
      </c>
      <c r="D29" s="41">
        <v>5340000</v>
      </c>
      <c r="E29" s="41">
        <v>4612462</v>
      </c>
      <c r="F29" s="41">
        <v>8288600</v>
      </c>
      <c r="G29" s="42">
        <v>7301876</v>
      </c>
      <c r="H29" s="43">
        <v>7631159</v>
      </c>
      <c r="I29" s="36">
        <f t="shared" si="0"/>
        <v>79.70012544276787</v>
      </c>
      <c r="J29" s="23">
        <f t="shared" si="1"/>
        <v>18.27307831164655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55164800</v>
      </c>
      <c r="D31" s="41">
        <v>92038422</v>
      </c>
      <c r="E31" s="41">
        <v>63739215</v>
      </c>
      <c r="F31" s="41">
        <v>55743600</v>
      </c>
      <c r="G31" s="42">
        <v>21986800</v>
      </c>
      <c r="H31" s="43">
        <v>22833268</v>
      </c>
      <c r="I31" s="36">
        <f t="shared" si="0"/>
        <v>-12.54426337067377</v>
      </c>
      <c r="J31" s="23">
        <f t="shared" si="1"/>
        <v>-28.978944695431608</v>
      </c>
    </row>
    <row r="32" spans="1:10" x14ac:dyDescent="0.25">
      <c r="A32" s="9" t="s">
        <v>17</v>
      </c>
      <c r="B32" s="21" t="s">
        <v>34</v>
      </c>
      <c r="C32" s="41">
        <v>14346837</v>
      </c>
      <c r="D32" s="41">
        <v>20503837</v>
      </c>
      <c r="E32" s="41">
        <v>16603796</v>
      </c>
      <c r="F32" s="41">
        <v>11511948</v>
      </c>
      <c r="G32" s="42">
        <v>4871796</v>
      </c>
      <c r="H32" s="43">
        <v>5086155</v>
      </c>
      <c r="I32" s="36">
        <f t="shared" si="0"/>
        <v>-30.666770418041757</v>
      </c>
      <c r="J32" s="23">
        <f t="shared" si="1"/>
        <v>-32.589522919753932</v>
      </c>
    </row>
    <row r="33" spans="1:11" ht="13" thickBot="1" x14ac:dyDescent="0.3">
      <c r="A33" s="9" t="s">
        <v>17</v>
      </c>
      <c r="B33" s="37" t="s">
        <v>41</v>
      </c>
      <c r="C33" s="57">
        <v>74651637</v>
      </c>
      <c r="D33" s="57">
        <v>117882259</v>
      </c>
      <c r="E33" s="57">
        <v>84955473</v>
      </c>
      <c r="F33" s="57">
        <v>75544148</v>
      </c>
      <c r="G33" s="58">
        <v>34160472</v>
      </c>
      <c r="H33" s="59">
        <v>35550582</v>
      </c>
      <c r="I33" s="38">
        <f t="shared" si="0"/>
        <v>-11.077950210459075</v>
      </c>
      <c r="J33" s="39">
        <f t="shared" si="1"/>
        <v>-25.202838399932514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52886678</v>
      </c>
      <c r="D8" s="41">
        <v>52495266</v>
      </c>
      <c r="E8" s="41">
        <v>52476258</v>
      </c>
      <c r="F8" s="41">
        <v>55067534</v>
      </c>
      <c r="G8" s="42">
        <v>57600639</v>
      </c>
      <c r="H8" s="43">
        <v>60135069</v>
      </c>
      <c r="I8" s="22">
        <f>IF(($E8       =0),0,((($F8       /$E8       )-1)*100))</f>
        <v>4.9379969128134027</v>
      </c>
      <c r="J8" s="23">
        <f>IF(($E8       =0),0,(((($H8       /$E8       )^(1/3))-1)*100))</f>
        <v>4.6457636698604254</v>
      </c>
    </row>
    <row r="9" spans="1:11" x14ac:dyDescent="0.25">
      <c r="A9" s="3" t="s">
        <v>17</v>
      </c>
      <c r="B9" s="21" t="s">
        <v>20</v>
      </c>
      <c r="C9" s="41">
        <v>312229492</v>
      </c>
      <c r="D9" s="41">
        <v>309316091</v>
      </c>
      <c r="E9" s="41">
        <v>294271990</v>
      </c>
      <c r="F9" s="41">
        <v>340041194</v>
      </c>
      <c r="G9" s="42">
        <v>369491772</v>
      </c>
      <c r="H9" s="43">
        <v>401196798</v>
      </c>
      <c r="I9" s="22">
        <f>IF(($E9       =0),0,((($F9       /$E9       )-1)*100))</f>
        <v>15.553367481560176</v>
      </c>
      <c r="J9" s="23">
        <f>IF(($E9       =0),0,(((($H9       /$E9       )^(1/3))-1)*100))</f>
        <v>10.884159960041039</v>
      </c>
    </row>
    <row r="10" spans="1:11" x14ac:dyDescent="0.25">
      <c r="A10" s="3" t="s">
        <v>17</v>
      </c>
      <c r="B10" s="21" t="s">
        <v>21</v>
      </c>
      <c r="C10" s="41">
        <v>197277163</v>
      </c>
      <c r="D10" s="41">
        <v>208337594</v>
      </c>
      <c r="E10" s="41">
        <v>187952355</v>
      </c>
      <c r="F10" s="41">
        <v>225135765</v>
      </c>
      <c r="G10" s="42">
        <v>220015574</v>
      </c>
      <c r="H10" s="43">
        <v>194968173</v>
      </c>
      <c r="I10" s="22">
        <f t="shared" ref="I10:I33" si="0">IF(($E10      =0),0,((($F10      /$E10      )-1)*100))</f>
        <v>19.78342330427305</v>
      </c>
      <c r="J10" s="23">
        <f t="shared" ref="J10:J33" si="1">IF(($E10      =0),0,(((($H10      /$E10      )^(1/3))-1)*100))</f>
        <v>1.2290862728034035</v>
      </c>
    </row>
    <row r="11" spans="1:11" x14ac:dyDescent="0.25">
      <c r="A11" s="9" t="s">
        <v>17</v>
      </c>
      <c r="B11" s="24" t="s">
        <v>22</v>
      </c>
      <c r="C11" s="44">
        <v>562393333</v>
      </c>
      <c r="D11" s="44">
        <v>570148951</v>
      </c>
      <c r="E11" s="44">
        <v>534700603</v>
      </c>
      <c r="F11" s="44">
        <v>620244493</v>
      </c>
      <c r="G11" s="45">
        <v>647107985</v>
      </c>
      <c r="H11" s="46">
        <v>656300040</v>
      </c>
      <c r="I11" s="25">
        <f t="shared" si="0"/>
        <v>15.998465219610015</v>
      </c>
      <c r="J11" s="26">
        <f t="shared" si="1"/>
        <v>7.0690425198108864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193283268</v>
      </c>
      <c r="D13" s="41">
        <v>185340347</v>
      </c>
      <c r="E13" s="41">
        <v>175156789</v>
      </c>
      <c r="F13" s="41">
        <v>204241343</v>
      </c>
      <c r="G13" s="42">
        <v>215141292</v>
      </c>
      <c r="H13" s="43">
        <v>227391963</v>
      </c>
      <c r="I13" s="22">
        <f t="shared" si="0"/>
        <v>16.604868224662429</v>
      </c>
      <c r="J13" s="23">
        <f t="shared" si="1"/>
        <v>9.0894398921043127</v>
      </c>
    </row>
    <row r="14" spans="1:11" x14ac:dyDescent="0.25">
      <c r="A14" s="3" t="s">
        <v>17</v>
      </c>
      <c r="B14" s="21" t="s">
        <v>25</v>
      </c>
      <c r="C14" s="41">
        <v>56468000</v>
      </c>
      <c r="D14" s="41">
        <v>63330000</v>
      </c>
      <c r="E14" s="41">
        <v>0</v>
      </c>
      <c r="F14" s="41">
        <v>47271183</v>
      </c>
      <c r="G14" s="42">
        <v>51145219</v>
      </c>
      <c r="H14" s="43">
        <v>54848731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134216381</v>
      </c>
      <c r="D16" s="41">
        <v>146427381</v>
      </c>
      <c r="E16" s="41">
        <v>149729878</v>
      </c>
      <c r="F16" s="41">
        <v>165055762</v>
      </c>
      <c r="G16" s="42">
        <v>185687732</v>
      </c>
      <c r="H16" s="43">
        <v>208898699</v>
      </c>
      <c r="I16" s="22">
        <f t="shared" si="0"/>
        <v>10.235688564442702</v>
      </c>
      <c r="J16" s="23">
        <f t="shared" si="1"/>
        <v>11.740108358235869</v>
      </c>
    </row>
    <row r="17" spans="1:10" x14ac:dyDescent="0.25">
      <c r="A17" s="3" t="s">
        <v>17</v>
      </c>
      <c r="B17" s="21" t="s">
        <v>27</v>
      </c>
      <c r="C17" s="41">
        <v>150600544</v>
      </c>
      <c r="D17" s="41">
        <v>159318326</v>
      </c>
      <c r="E17" s="41">
        <v>81090069</v>
      </c>
      <c r="F17" s="41">
        <v>163542406</v>
      </c>
      <c r="G17" s="42">
        <v>158563255</v>
      </c>
      <c r="H17" s="43">
        <v>167376515</v>
      </c>
      <c r="I17" s="29">
        <f t="shared" si="0"/>
        <v>101.67994430982662</v>
      </c>
      <c r="J17" s="30">
        <f t="shared" si="1"/>
        <v>27.323611965213601</v>
      </c>
    </row>
    <row r="18" spans="1:10" x14ac:dyDescent="0.25">
      <c r="A18" s="3" t="s">
        <v>17</v>
      </c>
      <c r="B18" s="24" t="s">
        <v>28</v>
      </c>
      <c r="C18" s="44">
        <v>534568193</v>
      </c>
      <c r="D18" s="44">
        <v>554416054</v>
      </c>
      <c r="E18" s="44">
        <v>405976736</v>
      </c>
      <c r="F18" s="44">
        <v>580110694</v>
      </c>
      <c r="G18" s="45">
        <v>610537498</v>
      </c>
      <c r="H18" s="46">
        <v>658515908</v>
      </c>
      <c r="I18" s="25">
        <f t="shared" si="0"/>
        <v>42.892595205258253</v>
      </c>
      <c r="J18" s="26">
        <f t="shared" si="1"/>
        <v>17.495628242008145</v>
      </c>
    </row>
    <row r="19" spans="1:10" ht="23.25" customHeight="1" x14ac:dyDescent="0.25">
      <c r="A19" s="31" t="s">
        <v>17</v>
      </c>
      <c r="B19" s="32" t="s">
        <v>29</v>
      </c>
      <c r="C19" s="50">
        <v>27825140</v>
      </c>
      <c r="D19" s="50">
        <v>15732897</v>
      </c>
      <c r="E19" s="50">
        <v>128723867</v>
      </c>
      <c r="F19" s="51">
        <v>40133799</v>
      </c>
      <c r="G19" s="52">
        <v>36570487</v>
      </c>
      <c r="H19" s="53">
        <v>-2215868</v>
      </c>
      <c r="I19" s="33">
        <f t="shared" si="0"/>
        <v>-68.821788891721212</v>
      </c>
      <c r="J19" s="34">
        <f t="shared" si="1"/>
        <v>-125.82031894651715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4781173</v>
      </c>
      <c r="D23" s="41">
        <v>4532885</v>
      </c>
      <c r="E23" s="41">
        <v>4155055</v>
      </c>
      <c r="F23" s="41">
        <v>1700567</v>
      </c>
      <c r="G23" s="42">
        <v>0</v>
      </c>
      <c r="H23" s="43">
        <v>0</v>
      </c>
      <c r="I23" s="36">
        <f t="shared" si="0"/>
        <v>-59.072334782572078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44319441</v>
      </c>
      <c r="D24" s="41">
        <v>85566377</v>
      </c>
      <c r="E24" s="41">
        <v>80992114</v>
      </c>
      <c r="F24" s="41">
        <v>45530436</v>
      </c>
      <c r="G24" s="42">
        <v>58461523</v>
      </c>
      <c r="H24" s="43">
        <v>55251087</v>
      </c>
      <c r="I24" s="36">
        <f t="shared" si="0"/>
        <v>-43.784112117384666</v>
      </c>
      <c r="J24" s="23">
        <f t="shared" si="1"/>
        <v>-11.969595529092414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49100614</v>
      </c>
      <c r="D26" s="44">
        <v>90099262</v>
      </c>
      <c r="E26" s="44">
        <v>85147169</v>
      </c>
      <c r="F26" s="44">
        <v>47231003</v>
      </c>
      <c r="G26" s="45">
        <v>58461523</v>
      </c>
      <c r="H26" s="46">
        <v>55251087</v>
      </c>
      <c r="I26" s="25">
        <f t="shared" si="0"/>
        <v>-44.530154607958835</v>
      </c>
      <c r="J26" s="26">
        <f t="shared" si="1"/>
        <v>-13.425457629447202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2148082</v>
      </c>
      <c r="D28" s="41">
        <v>16309348</v>
      </c>
      <c r="E28" s="41">
        <v>11040329</v>
      </c>
      <c r="F28" s="41">
        <v>16300996</v>
      </c>
      <c r="G28" s="42">
        <v>13043478</v>
      </c>
      <c r="H28" s="43">
        <v>15429565</v>
      </c>
      <c r="I28" s="36">
        <f t="shared" si="0"/>
        <v>47.649549211803375</v>
      </c>
      <c r="J28" s="23">
        <f t="shared" si="1"/>
        <v>11.803969298977556</v>
      </c>
    </row>
    <row r="29" spans="1:10" x14ac:dyDescent="0.25">
      <c r="A29" s="9" t="s">
        <v>17</v>
      </c>
      <c r="B29" s="21" t="s">
        <v>38</v>
      </c>
      <c r="C29" s="41">
        <v>2497565</v>
      </c>
      <c r="D29" s="41">
        <v>5427542</v>
      </c>
      <c r="E29" s="41">
        <v>5224160</v>
      </c>
      <c r="F29" s="41">
        <v>50441092</v>
      </c>
      <c r="G29" s="42">
        <v>10000000</v>
      </c>
      <c r="H29" s="43">
        <v>10452174</v>
      </c>
      <c r="I29" s="36">
        <f t="shared" si="0"/>
        <v>865.53497595785734</v>
      </c>
      <c r="J29" s="23">
        <f t="shared" si="1"/>
        <v>26.007594365816566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32724645</v>
      </c>
      <c r="D31" s="41">
        <v>22441099</v>
      </c>
      <c r="E31" s="41">
        <v>32466605</v>
      </c>
      <c r="F31" s="41">
        <v>16795397</v>
      </c>
      <c r="G31" s="42">
        <v>13678914</v>
      </c>
      <c r="H31" s="43">
        <v>19724941</v>
      </c>
      <c r="I31" s="36">
        <f t="shared" si="0"/>
        <v>-48.268699483669451</v>
      </c>
      <c r="J31" s="23">
        <f t="shared" si="1"/>
        <v>-15.304641263570918</v>
      </c>
    </row>
    <row r="32" spans="1:10" x14ac:dyDescent="0.25">
      <c r="A32" s="9" t="s">
        <v>17</v>
      </c>
      <c r="B32" s="21" t="s">
        <v>34</v>
      </c>
      <c r="C32" s="41">
        <v>11730322</v>
      </c>
      <c r="D32" s="41">
        <v>45972773</v>
      </c>
      <c r="E32" s="41">
        <v>36416075</v>
      </c>
      <c r="F32" s="41">
        <v>9693518</v>
      </c>
      <c r="G32" s="42">
        <v>21739131</v>
      </c>
      <c r="H32" s="43">
        <v>9644407</v>
      </c>
      <c r="I32" s="36">
        <f t="shared" si="0"/>
        <v>-73.381211456753647</v>
      </c>
      <c r="J32" s="23">
        <f t="shared" si="1"/>
        <v>-35.781405208600127</v>
      </c>
    </row>
    <row r="33" spans="1:11" ht="13" thickBot="1" x14ac:dyDescent="0.3">
      <c r="A33" s="9" t="s">
        <v>17</v>
      </c>
      <c r="B33" s="37" t="s">
        <v>41</v>
      </c>
      <c r="C33" s="57">
        <v>49100614</v>
      </c>
      <c r="D33" s="57">
        <v>90150762</v>
      </c>
      <c r="E33" s="57">
        <v>85147169</v>
      </c>
      <c r="F33" s="57">
        <v>93231003</v>
      </c>
      <c r="G33" s="58">
        <v>58461523</v>
      </c>
      <c r="H33" s="59">
        <v>55251087</v>
      </c>
      <c r="I33" s="38">
        <f t="shared" si="0"/>
        <v>9.4939551073036874</v>
      </c>
      <c r="J33" s="39">
        <f t="shared" si="1"/>
        <v>-13.425457629447202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75998000</v>
      </c>
      <c r="D8" s="41">
        <v>74729000</v>
      </c>
      <c r="E8" s="41">
        <v>74763646</v>
      </c>
      <c r="F8" s="41">
        <v>76578000</v>
      </c>
      <c r="G8" s="42">
        <v>81557000</v>
      </c>
      <c r="H8" s="43">
        <v>85226000</v>
      </c>
      <c r="I8" s="22">
        <f>IF(($E8       =0),0,((($F8       /$E8       )-1)*100))</f>
        <v>2.4267864089988267</v>
      </c>
      <c r="J8" s="23">
        <f>IF(($E8       =0),0,(((($H8       /$E8       )^(1/3))-1)*100))</f>
        <v>4.4625310876754032</v>
      </c>
    </row>
    <row r="9" spans="1:11" x14ac:dyDescent="0.25">
      <c r="A9" s="3" t="s">
        <v>17</v>
      </c>
      <c r="B9" s="21" t="s">
        <v>20</v>
      </c>
      <c r="C9" s="41">
        <v>199058000</v>
      </c>
      <c r="D9" s="41">
        <v>210785000</v>
      </c>
      <c r="E9" s="41">
        <v>207150123</v>
      </c>
      <c r="F9" s="41">
        <v>232542000</v>
      </c>
      <c r="G9" s="42">
        <v>245739000</v>
      </c>
      <c r="H9" s="43">
        <v>259799000</v>
      </c>
      <c r="I9" s="22">
        <f>IF(($E9       =0),0,((($F9       /$E9       )-1)*100))</f>
        <v>12.257717558777404</v>
      </c>
      <c r="J9" s="23">
        <f>IF(($E9       =0),0,(((($H9       /$E9       )^(1/3))-1)*100))</f>
        <v>7.8410463870501657</v>
      </c>
    </row>
    <row r="10" spans="1:11" x14ac:dyDescent="0.25">
      <c r="A10" s="3" t="s">
        <v>17</v>
      </c>
      <c r="B10" s="21" t="s">
        <v>21</v>
      </c>
      <c r="C10" s="41">
        <v>176432659</v>
      </c>
      <c r="D10" s="41">
        <v>208387617</v>
      </c>
      <c r="E10" s="41">
        <v>219165214</v>
      </c>
      <c r="F10" s="41">
        <v>205489788</v>
      </c>
      <c r="G10" s="42">
        <v>229717645</v>
      </c>
      <c r="H10" s="43">
        <v>289332374</v>
      </c>
      <c r="I10" s="22">
        <f t="shared" ref="I10:I33" si="0">IF(($E10      =0),0,((($F10      /$E10      )-1)*100))</f>
        <v>-6.2397794569716725</v>
      </c>
      <c r="J10" s="23">
        <f t="shared" ref="J10:J33" si="1">IF(($E10      =0),0,(((($H10      /$E10      )^(1/3))-1)*100))</f>
        <v>9.7004651002555065</v>
      </c>
    </row>
    <row r="11" spans="1:11" x14ac:dyDescent="0.25">
      <c r="A11" s="9" t="s">
        <v>17</v>
      </c>
      <c r="B11" s="24" t="s">
        <v>22</v>
      </c>
      <c r="C11" s="44">
        <v>451488659</v>
      </c>
      <c r="D11" s="44">
        <v>493901617</v>
      </c>
      <c r="E11" s="44">
        <v>501078983</v>
      </c>
      <c r="F11" s="44">
        <v>514609788</v>
      </c>
      <c r="G11" s="45">
        <v>557013645</v>
      </c>
      <c r="H11" s="46">
        <v>634357374</v>
      </c>
      <c r="I11" s="25">
        <f t="shared" si="0"/>
        <v>2.7003337715323816</v>
      </c>
      <c r="J11" s="26">
        <f t="shared" si="1"/>
        <v>8.1789101386187788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149110026</v>
      </c>
      <c r="D13" s="41">
        <v>142683294</v>
      </c>
      <c r="E13" s="41">
        <v>137300340</v>
      </c>
      <c r="F13" s="41">
        <v>164632438</v>
      </c>
      <c r="G13" s="42">
        <v>173769783</v>
      </c>
      <c r="H13" s="43">
        <v>184227746</v>
      </c>
      <c r="I13" s="22">
        <f t="shared" si="0"/>
        <v>19.906795569479296</v>
      </c>
      <c r="J13" s="23">
        <f t="shared" si="1"/>
        <v>10.296350318453417</v>
      </c>
    </row>
    <row r="14" spans="1:11" x14ac:dyDescent="0.25">
      <c r="A14" s="3" t="s">
        <v>17</v>
      </c>
      <c r="B14" s="21" t="s">
        <v>25</v>
      </c>
      <c r="C14" s="41">
        <v>54087640</v>
      </c>
      <c r="D14" s="41">
        <v>62980000</v>
      </c>
      <c r="E14" s="41">
        <v>79357000</v>
      </c>
      <c r="F14" s="41">
        <v>52790000</v>
      </c>
      <c r="G14" s="42">
        <v>54966856</v>
      </c>
      <c r="H14" s="43">
        <v>56981397</v>
      </c>
      <c r="I14" s="22">
        <f t="shared" si="0"/>
        <v>-33.477828042894764</v>
      </c>
      <c r="J14" s="23">
        <f t="shared" si="1"/>
        <v>-10.453362278336131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113900000</v>
      </c>
      <c r="D16" s="41">
        <v>126850000</v>
      </c>
      <c r="E16" s="41">
        <v>116390917</v>
      </c>
      <c r="F16" s="41">
        <v>141209000</v>
      </c>
      <c r="G16" s="42">
        <v>148778000</v>
      </c>
      <c r="H16" s="43">
        <v>157987000</v>
      </c>
      <c r="I16" s="22">
        <f t="shared" si="0"/>
        <v>21.323041041080558</v>
      </c>
      <c r="J16" s="23">
        <f t="shared" si="1"/>
        <v>10.722042209024242</v>
      </c>
    </row>
    <row r="17" spans="1:10" x14ac:dyDescent="0.25">
      <c r="A17" s="3" t="s">
        <v>17</v>
      </c>
      <c r="B17" s="21" t="s">
        <v>27</v>
      </c>
      <c r="C17" s="41">
        <v>134061489</v>
      </c>
      <c r="D17" s="41">
        <v>158853578</v>
      </c>
      <c r="E17" s="41">
        <v>126403449</v>
      </c>
      <c r="F17" s="41">
        <v>155388435</v>
      </c>
      <c r="G17" s="42">
        <v>172292047</v>
      </c>
      <c r="H17" s="43">
        <v>239766691</v>
      </c>
      <c r="I17" s="29">
        <f t="shared" si="0"/>
        <v>22.930534118574574</v>
      </c>
      <c r="J17" s="30">
        <f t="shared" si="1"/>
        <v>23.787457185289252</v>
      </c>
    </row>
    <row r="18" spans="1:10" x14ac:dyDescent="0.25">
      <c r="A18" s="3" t="s">
        <v>17</v>
      </c>
      <c r="B18" s="24" t="s">
        <v>28</v>
      </c>
      <c r="C18" s="44">
        <v>451159155</v>
      </c>
      <c r="D18" s="44">
        <v>491366872</v>
      </c>
      <c r="E18" s="44">
        <v>459451706</v>
      </c>
      <c r="F18" s="44">
        <v>514019873</v>
      </c>
      <c r="G18" s="45">
        <v>549806686</v>
      </c>
      <c r="H18" s="46">
        <v>638962834</v>
      </c>
      <c r="I18" s="25">
        <f t="shared" si="0"/>
        <v>11.876801476061981</v>
      </c>
      <c r="J18" s="26">
        <f t="shared" si="1"/>
        <v>11.620828846311483</v>
      </c>
    </row>
    <row r="19" spans="1:10" ht="23.25" customHeight="1" x14ac:dyDescent="0.25">
      <c r="A19" s="31" t="s">
        <v>17</v>
      </c>
      <c r="B19" s="32" t="s">
        <v>29</v>
      </c>
      <c r="C19" s="50">
        <v>329504</v>
      </c>
      <c r="D19" s="50">
        <v>2534745</v>
      </c>
      <c r="E19" s="50">
        <v>41627277</v>
      </c>
      <c r="F19" s="51">
        <v>589915</v>
      </c>
      <c r="G19" s="52">
        <v>7206959</v>
      </c>
      <c r="H19" s="53">
        <v>-4605460</v>
      </c>
      <c r="I19" s="33">
        <f t="shared" si="0"/>
        <v>-98.582864307939246</v>
      </c>
      <c r="J19" s="34">
        <f t="shared" si="1"/>
        <v>-148.00631132487686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19833676</v>
      </c>
      <c r="D23" s="41">
        <v>23804676</v>
      </c>
      <c r="E23" s="41">
        <v>15522778</v>
      </c>
      <c r="F23" s="41">
        <v>38611067</v>
      </c>
      <c r="G23" s="42">
        <v>0</v>
      </c>
      <c r="H23" s="43">
        <v>0</v>
      </c>
      <c r="I23" s="36">
        <f t="shared" si="0"/>
        <v>148.73812535359326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60734349</v>
      </c>
      <c r="D24" s="41">
        <v>64943527</v>
      </c>
      <c r="E24" s="41">
        <v>37038523</v>
      </c>
      <c r="F24" s="41">
        <v>39848176</v>
      </c>
      <c r="G24" s="42">
        <v>60126565</v>
      </c>
      <c r="H24" s="43">
        <v>81670827</v>
      </c>
      <c r="I24" s="36">
        <f t="shared" si="0"/>
        <v>7.5857587517731195</v>
      </c>
      <c r="J24" s="23">
        <f t="shared" si="1"/>
        <v>30.158069285749733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80568025</v>
      </c>
      <c r="D26" s="44">
        <v>88748203</v>
      </c>
      <c r="E26" s="44">
        <v>52561301</v>
      </c>
      <c r="F26" s="44">
        <v>78459243</v>
      </c>
      <c r="G26" s="45">
        <v>60126565</v>
      </c>
      <c r="H26" s="46">
        <v>81670827</v>
      </c>
      <c r="I26" s="25">
        <f t="shared" si="0"/>
        <v>49.271881607344547</v>
      </c>
      <c r="J26" s="26">
        <f t="shared" si="1"/>
        <v>15.824459521608913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25789044</v>
      </c>
      <c r="D28" s="41">
        <v>28126912</v>
      </c>
      <c r="E28" s="41">
        <v>12784805</v>
      </c>
      <c r="F28" s="41">
        <v>23291783</v>
      </c>
      <c r="G28" s="42">
        <v>19947826</v>
      </c>
      <c r="H28" s="43">
        <v>23896087</v>
      </c>
      <c r="I28" s="36">
        <f t="shared" si="0"/>
        <v>82.183326222026835</v>
      </c>
      <c r="J28" s="23">
        <f t="shared" si="1"/>
        <v>23.181142396874677</v>
      </c>
    </row>
    <row r="29" spans="1:10" x14ac:dyDescent="0.25">
      <c r="A29" s="9" t="s">
        <v>17</v>
      </c>
      <c r="B29" s="21" t="s">
        <v>38</v>
      </c>
      <c r="C29" s="41">
        <v>15432174</v>
      </c>
      <c r="D29" s="41">
        <v>9458123</v>
      </c>
      <c r="E29" s="41">
        <v>6229439</v>
      </c>
      <c r="F29" s="41">
        <v>6000000</v>
      </c>
      <c r="G29" s="42">
        <v>0</v>
      </c>
      <c r="H29" s="43">
        <v>0</v>
      </c>
      <c r="I29" s="36">
        <f t="shared" si="0"/>
        <v>-3.6831406487807361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2500000</v>
      </c>
      <c r="D31" s="41">
        <v>5130436</v>
      </c>
      <c r="E31" s="41">
        <v>2742764</v>
      </c>
      <c r="F31" s="41">
        <v>12871007</v>
      </c>
      <c r="G31" s="42">
        <v>4674212</v>
      </c>
      <c r="H31" s="43">
        <v>3661429</v>
      </c>
      <c r="I31" s="36">
        <f t="shared" si="0"/>
        <v>369.27139921626502</v>
      </c>
      <c r="J31" s="23">
        <f t="shared" si="1"/>
        <v>10.108469367501405</v>
      </c>
    </row>
    <row r="32" spans="1:10" x14ac:dyDescent="0.25">
      <c r="A32" s="9" t="s">
        <v>17</v>
      </c>
      <c r="B32" s="21" t="s">
        <v>34</v>
      </c>
      <c r="C32" s="41">
        <v>36846807</v>
      </c>
      <c r="D32" s="41">
        <v>46032732</v>
      </c>
      <c r="E32" s="41">
        <v>30804293</v>
      </c>
      <c r="F32" s="41">
        <v>36296453</v>
      </c>
      <c r="G32" s="42">
        <v>35504527</v>
      </c>
      <c r="H32" s="43">
        <v>54113311</v>
      </c>
      <c r="I32" s="36">
        <f t="shared" si="0"/>
        <v>17.829203221771728</v>
      </c>
      <c r="J32" s="23">
        <f t="shared" si="1"/>
        <v>20.660268488656008</v>
      </c>
    </row>
    <row r="33" spans="1:11" ht="13" thickBot="1" x14ac:dyDescent="0.3">
      <c r="A33" s="9" t="s">
        <v>17</v>
      </c>
      <c r="B33" s="37" t="s">
        <v>41</v>
      </c>
      <c r="C33" s="57">
        <v>80568025</v>
      </c>
      <c r="D33" s="57">
        <v>88748203</v>
      </c>
      <c r="E33" s="57">
        <v>52561301</v>
      </c>
      <c r="F33" s="57">
        <v>78459243</v>
      </c>
      <c r="G33" s="58">
        <v>60126565</v>
      </c>
      <c r="H33" s="59">
        <v>81670827</v>
      </c>
      <c r="I33" s="38">
        <f t="shared" si="0"/>
        <v>49.271881607344547</v>
      </c>
      <c r="J33" s="39">
        <f t="shared" si="1"/>
        <v>15.824459521608913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118480000</v>
      </c>
      <c r="D8" s="41">
        <v>117892000</v>
      </c>
      <c r="E8" s="41">
        <v>118676165</v>
      </c>
      <c r="F8" s="41">
        <v>127126000</v>
      </c>
      <c r="G8" s="42">
        <v>138367000</v>
      </c>
      <c r="H8" s="43">
        <v>149122000</v>
      </c>
      <c r="I8" s="22">
        <f>IF(($E8       =0),0,((($F8       /$E8       )-1)*100))</f>
        <v>7.120077565701588</v>
      </c>
      <c r="J8" s="23">
        <f>IF(($E8       =0),0,(((($H8       /$E8       )^(1/3))-1)*100))</f>
        <v>7.9094316965858225</v>
      </c>
    </row>
    <row r="9" spans="1:11" x14ac:dyDescent="0.25">
      <c r="A9" s="3" t="s">
        <v>17</v>
      </c>
      <c r="B9" s="21" t="s">
        <v>20</v>
      </c>
      <c r="C9" s="41">
        <v>265539000</v>
      </c>
      <c r="D9" s="41">
        <v>293406000</v>
      </c>
      <c r="E9" s="41">
        <v>297860510</v>
      </c>
      <c r="F9" s="41">
        <v>328859000</v>
      </c>
      <c r="G9" s="42">
        <v>361249000</v>
      </c>
      <c r="H9" s="43">
        <v>386561000</v>
      </c>
      <c r="I9" s="22">
        <f>IF(($E9       =0),0,((($F9       /$E9       )-1)*100))</f>
        <v>10.407049259399969</v>
      </c>
      <c r="J9" s="23">
        <f>IF(($E9       =0),0,(((($H9       /$E9       )^(1/3))-1)*100))</f>
        <v>9.077464886113539</v>
      </c>
    </row>
    <row r="10" spans="1:11" x14ac:dyDescent="0.25">
      <c r="A10" s="3" t="s">
        <v>17</v>
      </c>
      <c r="B10" s="21" t="s">
        <v>21</v>
      </c>
      <c r="C10" s="41">
        <v>199335870</v>
      </c>
      <c r="D10" s="41">
        <v>263678419</v>
      </c>
      <c r="E10" s="41">
        <v>248011766</v>
      </c>
      <c r="F10" s="41">
        <v>193673272</v>
      </c>
      <c r="G10" s="42">
        <v>193312522</v>
      </c>
      <c r="H10" s="43">
        <v>233605995</v>
      </c>
      <c r="I10" s="22">
        <f t="shared" ref="I10:I33" si="0">IF(($E10      =0),0,((($F10      /$E10      )-1)*100))</f>
        <v>-21.909643593280169</v>
      </c>
      <c r="J10" s="23">
        <f t="shared" ref="J10:J33" si="1">IF(($E10      =0),0,(((($H10      /$E10      )^(1/3))-1)*100))</f>
        <v>-1.974913770856157</v>
      </c>
    </row>
    <row r="11" spans="1:11" x14ac:dyDescent="0.25">
      <c r="A11" s="9" t="s">
        <v>17</v>
      </c>
      <c r="B11" s="24" t="s">
        <v>22</v>
      </c>
      <c r="C11" s="44">
        <v>583354870</v>
      </c>
      <c r="D11" s="44">
        <v>674976419</v>
      </c>
      <c r="E11" s="44">
        <v>664548441</v>
      </c>
      <c r="F11" s="44">
        <v>649658272</v>
      </c>
      <c r="G11" s="45">
        <v>692928522</v>
      </c>
      <c r="H11" s="46">
        <v>769288995</v>
      </c>
      <c r="I11" s="25">
        <f t="shared" si="0"/>
        <v>-2.2406446364682697</v>
      </c>
      <c r="J11" s="26">
        <f t="shared" si="1"/>
        <v>4.999595356173514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195468940</v>
      </c>
      <c r="D13" s="41">
        <v>193024466</v>
      </c>
      <c r="E13" s="41">
        <v>184066815</v>
      </c>
      <c r="F13" s="41">
        <v>214065000</v>
      </c>
      <c r="G13" s="42">
        <v>231989450</v>
      </c>
      <c r="H13" s="43">
        <v>246233900</v>
      </c>
      <c r="I13" s="22">
        <f t="shared" si="0"/>
        <v>16.29744340390744</v>
      </c>
      <c r="J13" s="23">
        <f t="shared" si="1"/>
        <v>10.18541593330009</v>
      </c>
    </row>
    <row r="14" spans="1:11" x14ac:dyDescent="0.25">
      <c r="A14" s="3" t="s">
        <v>17</v>
      </c>
      <c r="B14" s="21" t="s">
        <v>25</v>
      </c>
      <c r="C14" s="41">
        <v>32363000</v>
      </c>
      <c r="D14" s="41">
        <v>43467000</v>
      </c>
      <c r="E14" s="41">
        <v>43467000</v>
      </c>
      <c r="F14" s="41">
        <v>45494000</v>
      </c>
      <c r="G14" s="42">
        <v>48216000</v>
      </c>
      <c r="H14" s="43">
        <v>51061000</v>
      </c>
      <c r="I14" s="22">
        <f t="shared" si="0"/>
        <v>4.6633077967193515</v>
      </c>
      <c r="J14" s="23">
        <f t="shared" si="1"/>
        <v>5.5139503479274543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145913000</v>
      </c>
      <c r="D16" s="41">
        <v>172693000</v>
      </c>
      <c r="E16" s="41">
        <v>167443004</v>
      </c>
      <c r="F16" s="41">
        <v>188520000</v>
      </c>
      <c r="G16" s="42">
        <v>198624672</v>
      </c>
      <c r="H16" s="43">
        <v>210919538</v>
      </c>
      <c r="I16" s="22">
        <f t="shared" si="0"/>
        <v>12.587564422816966</v>
      </c>
      <c r="J16" s="23">
        <f t="shared" si="1"/>
        <v>7.9982209708226559</v>
      </c>
    </row>
    <row r="17" spans="1:10" x14ac:dyDescent="0.25">
      <c r="A17" s="3" t="s">
        <v>17</v>
      </c>
      <c r="B17" s="21" t="s">
        <v>27</v>
      </c>
      <c r="C17" s="41">
        <v>217671479</v>
      </c>
      <c r="D17" s="41">
        <v>287249198</v>
      </c>
      <c r="E17" s="41">
        <v>254736014</v>
      </c>
      <c r="F17" s="41">
        <v>215035760</v>
      </c>
      <c r="G17" s="42">
        <v>216728000</v>
      </c>
      <c r="H17" s="43">
        <v>252545820</v>
      </c>
      <c r="I17" s="29">
        <f t="shared" si="0"/>
        <v>-15.584861118224136</v>
      </c>
      <c r="J17" s="30">
        <f t="shared" si="1"/>
        <v>-0.28742188722011841</v>
      </c>
    </row>
    <row r="18" spans="1:10" x14ac:dyDescent="0.25">
      <c r="A18" s="3" t="s">
        <v>17</v>
      </c>
      <c r="B18" s="24" t="s">
        <v>28</v>
      </c>
      <c r="C18" s="44">
        <v>591416419</v>
      </c>
      <c r="D18" s="44">
        <v>696433664</v>
      </c>
      <c r="E18" s="44">
        <v>649712833</v>
      </c>
      <c r="F18" s="44">
        <v>663114760</v>
      </c>
      <c r="G18" s="45">
        <v>695558122</v>
      </c>
      <c r="H18" s="46">
        <v>760760258</v>
      </c>
      <c r="I18" s="25">
        <f t="shared" si="0"/>
        <v>2.0627462348431047</v>
      </c>
      <c r="J18" s="26">
        <f t="shared" si="1"/>
        <v>5.4003672320069418</v>
      </c>
    </row>
    <row r="19" spans="1:10" ht="23.25" customHeight="1" x14ac:dyDescent="0.25">
      <c r="A19" s="31" t="s">
        <v>17</v>
      </c>
      <c r="B19" s="32" t="s">
        <v>29</v>
      </c>
      <c r="C19" s="50">
        <v>-8061549</v>
      </c>
      <c r="D19" s="50">
        <v>-21457245</v>
      </c>
      <c r="E19" s="50">
        <v>14835608</v>
      </c>
      <c r="F19" s="51">
        <v>-13456488</v>
      </c>
      <c r="G19" s="52">
        <v>-2629600</v>
      </c>
      <c r="H19" s="53">
        <v>8528737</v>
      </c>
      <c r="I19" s="33">
        <f t="shared" si="0"/>
        <v>-190.70398732562899</v>
      </c>
      <c r="J19" s="34">
        <f t="shared" si="1"/>
        <v>-16.8504714903288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23774848</v>
      </c>
      <c r="D22" s="41">
        <v>24861168</v>
      </c>
      <c r="E22" s="41">
        <v>22722119</v>
      </c>
      <c r="F22" s="41">
        <v>34300000</v>
      </c>
      <c r="G22" s="42">
        <v>30700000</v>
      </c>
      <c r="H22" s="43">
        <v>35000000</v>
      </c>
      <c r="I22" s="36">
        <f t="shared" si="0"/>
        <v>50.954230985235128</v>
      </c>
      <c r="J22" s="23">
        <f t="shared" si="1"/>
        <v>15.488765253876036</v>
      </c>
    </row>
    <row r="23" spans="1:10" x14ac:dyDescent="0.25">
      <c r="A23" s="9" t="s">
        <v>17</v>
      </c>
      <c r="B23" s="21" t="s">
        <v>32</v>
      </c>
      <c r="C23" s="41">
        <v>28096320</v>
      </c>
      <c r="D23" s="41">
        <v>23660356</v>
      </c>
      <c r="E23" s="41">
        <v>21886818</v>
      </c>
      <c r="F23" s="41">
        <v>35235280</v>
      </c>
      <c r="G23" s="42">
        <v>31810137</v>
      </c>
      <c r="H23" s="43">
        <v>31491810</v>
      </c>
      <c r="I23" s="36">
        <f t="shared" si="0"/>
        <v>60.988591397799354</v>
      </c>
      <c r="J23" s="23">
        <f t="shared" si="1"/>
        <v>12.894209083549303</v>
      </c>
    </row>
    <row r="24" spans="1:10" x14ac:dyDescent="0.25">
      <c r="A24" s="9" t="s">
        <v>17</v>
      </c>
      <c r="B24" s="21" t="s">
        <v>33</v>
      </c>
      <c r="C24" s="41">
        <v>23723130</v>
      </c>
      <c r="D24" s="41">
        <v>41130248</v>
      </c>
      <c r="E24" s="41">
        <v>35928895</v>
      </c>
      <c r="F24" s="41">
        <v>27012088</v>
      </c>
      <c r="G24" s="42">
        <v>17472478</v>
      </c>
      <c r="H24" s="43">
        <v>22465565</v>
      </c>
      <c r="I24" s="36">
        <f t="shared" si="0"/>
        <v>-24.817927186460921</v>
      </c>
      <c r="J24" s="23">
        <f t="shared" si="1"/>
        <v>-14.488505856689871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75594298</v>
      </c>
      <c r="D26" s="44">
        <v>89651772</v>
      </c>
      <c r="E26" s="44">
        <v>80537832</v>
      </c>
      <c r="F26" s="44">
        <v>96547368</v>
      </c>
      <c r="G26" s="45">
        <v>79982615</v>
      </c>
      <c r="H26" s="46">
        <v>88957375</v>
      </c>
      <c r="I26" s="25">
        <f t="shared" si="0"/>
        <v>19.878280309308561</v>
      </c>
      <c r="J26" s="26">
        <f t="shared" si="1"/>
        <v>3.3698790532627809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12797803</v>
      </c>
      <c r="D28" s="41">
        <v>12814755</v>
      </c>
      <c r="E28" s="41">
        <v>11584523</v>
      </c>
      <c r="F28" s="41">
        <v>34505566</v>
      </c>
      <c r="G28" s="42">
        <v>22555525</v>
      </c>
      <c r="H28" s="43">
        <v>20121113</v>
      </c>
      <c r="I28" s="36">
        <f t="shared" si="0"/>
        <v>197.8591867787737</v>
      </c>
      <c r="J28" s="23">
        <f t="shared" si="1"/>
        <v>20.205576221326705</v>
      </c>
    </row>
    <row r="29" spans="1:10" x14ac:dyDescent="0.25">
      <c r="A29" s="9" t="s">
        <v>17</v>
      </c>
      <c r="B29" s="21" t="s">
        <v>38</v>
      </c>
      <c r="C29" s="41">
        <v>16278913</v>
      </c>
      <c r="D29" s="41">
        <v>27831428</v>
      </c>
      <c r="E29" s="41">
        <v>24544766</v>
      </c>
      <c r="F29" s="41">
        <v>17506522</v>
      </c>
      <c r="G29" s="42">
        <v>20492174</v>
      </c>
      <c r="H29" s="43">
        <v>19257391</v>
      </c>
      <c r="I29" s="36">
        <f t="shared" si="0"/>
        <v>-28.675131797956432</v>
      </c>
      <c r="J29" s="23">
        <f t="shared" si="1"/>
        <v>-7.7684478371017773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9469566</v>
      </c>
      <c r="D31" s="41">
        <v>10886754</v>
      </c>
      <c r="E31" s="41">
        <v>8494649</v>
      </c>
      <c r="F31" s="41">
        <v>8150000</v>
      </c>
      <c r="G31" s="42">
        <v>4764779</v>
      </c>
      <c r="H31" s="43">
        <v>14850000</v>
      </c>
      <c r="I31" s="36">
        <f t="shared" si="0"/>
        <v>-4.0572482747668559</v>
      </c>
      <c r="J31" s="23">
        <f t="shared" si="1"/>
        <v>20.464848392472067</v>
      </c>
    </row>
    <row r="32" spans="1:10" x14ac:dyDescent="0.25">
      <c r="A32" s="9" t="s">
        <v>17</v>
      </c>
      <c r="B32" s="21" t="s">
        <v>34</v>
      </c>
      <c r="C32" s="41">
        <v>37048016</v>
      </c>
      <c r="D32" s="41">
        <v>38118835</v>
      </c>
      <c r="E32" s="41">
        <v>35913894</v>
      </c>
      <c r="F32" s="41">
        <v>36385280</v>
      </c>
      <c r="G32" s="42">
        <v>32170137</v>
      </c>
      <c r="H32" s="43">
        <v>34728871</v>
      </c>
      <c r="I32" s="36">
        <f t="shared" si="0"/>
        <v>1.3125449443048387</v>
      </c>
      <c r="J32" s="23">
        <f t="shared" si="1"/>
        <v>-1.1121982241938388</v>
      </c>
    </row>
    <row r="33" spans="1:11" ht="13" thickBot="1" x14ac:dyDescent="0.3">
      <c r="A33" s="9" t="s">
        <v>17</v>
      </c>
      <c r="B33" s="37" t="s">
        <v>41</v>
      </c>
      <c r="C33" s="57">
        <v>75594298</v>
      </c>
      <c r="D33" s="57">
        <v>89651772</v>
      </c>
      <c r="E33" s="57">
        <v>80537832</v>
      </c>
      <c r="F33" s="57">
        <v>96547368</v>
      </c>
      <c r="G33" s="58">
        <v>79982615</v>
      </c>
      <c r="H33" s="59">
        <v>88957375</v>
      </c>
      <c r="I33" s="38">
        <f t="shared" si="0"/>
        <v>19.878280309308561</v>
      </c>
      <c r="J33" s="39">
        <f t="shared" si="1"/>
        <v>3.3698790532627809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352786901</v>
      </c>
      <c r="D8" s="41">
        <v>357386901</v>
      </c>
      <c r="E8" s="41">
        <v>356497823</v>
      </c>
      <c r="F8" s="41">
        <v>382403988</v>
      </c>
      <c r="G8" s="42">
        <v>409172266</v>
      </c>
      <c r="H8" s="43">
        <v>437814325</v>
      </c>
      <c r="I8" s="22">
        <f>IF(($E8       =0),0,((($F8       /$E8       )-1)*100))</f>
        <v>7.2668508273050492</v>
      </c>
      <c r="J8" s="23">
        <f>IF(($E8       =0),0,(((($H8       /$E8       )^(1/3))-1)*100))</f>
        <v>7.0888763624930906</v>
      </c>
    </row>
    <row r="9" spans="1:11" x14ac:dyDescent="0.25">
      <c r="A9" s="3" t="s">
        <v>17</v>
      </c>
      <c r="B9" s="21" t="s">
        <v>20</v>
      </c>
      <c r="C9" s="41">
        <v>940435121</v>
      </c>
      <c r="D9" s="41">
        <v>943092121</v>
      </c>
      <c r="E9" s="41">
        <v>914866106</v>
      </c>
      <c r="F9" s="41">
        <v>1065867590</v>
      </c>
      <c r="G9" s="42">
        <v>1143939252</v>
      </c>
      <c r="H9" s="43">
        <v>1240780508</v>
      </c>
      <c r="I9" s="22">
        <f>IF(($E9       =0),0,((($F9       /$E9       )-1)*100))</f>
        <v>16.505309685174851</v>
      </c>
      <c r="J9" s="23">
        <f>IF(($E9       =0),0,(((($H9       /$E9       )^(1/3))-1)*100))</f>
        <v>10.691041744033857</v>
      </c>
    </row>
    <row r="10" spans="1:11" x14ac:dyDescent="0.25">
      <c r="A10" s="3" t="s">
        <v>17</v>
      </c>
      <c r="B10" s="21" t="s">
        <v>21</v>
      </c>
      <c r="C10" s="41">
        <v>410351106</v>
      </c>
      <c r="D10" s="41">
        <v>387392631</v>
      </c>
      <c r="E10" s="41">
        <v>368689003</v>
      </c>
      <c r="F10" s="41">
        <v>441471752</v>
      </c>
      <c r="G10" s="42">
        <v>451723890</v>
      </c>
      <c r="H10" s="43">
        <v>451416038</v>
      </c>
      <c r="I10" s="22">
        <f t="shared" ref="I10:I33" si="0">IF(($E10      =0),0,((($F10      /$E10      )-1)*100))</f>
        <v>19.740960106694594</v>
      </c>
      <c r="J10" s="23">
        <f t="shared" ref="J10:J33" si="1">IF(($E10      =0),0,(((($H10      /$E10      )^(1/3))-1)*100))</f>
        <v>6.9807406426838137</v>
      </c>
    </row>
    <row r="11" spans="1:11" x14ac:dyDescent="0.25">
      <c r="A11" s="9" t="s">
        <v>17</v>
      </c>
      <c r="B11" s="24" t="s">
        <v>22</v>
      </c>
      <c r="C11" s="44">
        <v>1703573128</v>
      </c>
      <c r="D11" s="44">
        <v>1687871653</v>
      </c>
      <c r="E11" s="44">
        <v>1640052932</v>
      </c>
      <c r="F11" s="44">
        <v>1889743330</v>
      </c>
      <c r="G11" s="45">
        <v>2004835408</v>
      </c>
      <c r="H11" s="46">
        <v>2130010871</v>
      </c>
      <c r="I11" s="25">
        <f t="shared" si="0"/>
        <v>15.224532887210508</v>
      </c>
      <c r="J11" s="26">
        <f t="shared" si="1"/>
        <v>9.1041620984260163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565839877</v>
      </c>
      <c r="D13" s="41">
        <v>562858569</v>
      </c>
      <c r="E13" s="41">
        <v>526189029</v>
      </c>
      <c r="F13" s="41">
        <v>603329842</v>
      </c>
      <c r="G13" s="42">
        <v>637411646</v>
      </c>
      <c r="H13" s="43">
        <v>666679081</v>
      </c>
      <c r="I13" s="22">
        <f t="shared" si="0"/>
        <v>14.660285324953071</v>
      </c>
      <c r="J13" s="23">
        <f t="shared" si="1"/>
        <v>8.2077449455742357</v>
      </c>
    </row>
    <row r="14" spans="1:11" x14ac:dyDescent="0.25">
      <c r="A14" s="3" t="s">
        <v>17</v>
      </c>
      <c r="B14" s="21" t="s">
        <v>25</v>
      </c>
      <c r="C14" s="41">
        <v>2154758</v>
      </c>
      <c r="D14" s="41">
        <v>2154758</v>
      </c>
      <c r="E14" s="41">
        <v>3106934</v>
      </c>
      <c r="F14" s="41">
        <v>10153293</v>
      </c>
      <c r="G14" s="42">
        <v>10295190</v>
      </c>
      <c r="H14" s="43">
        <v>10735260</v>
      </c>
      <c r="I14" s="22">
        <f t="shared" si="0"/>
        <v>226.79461488399818</v>
      </c>
      <c r="J14" s="23">
        <f t="shared" si="1"/>
        <v>51.179711822064931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473708236</v>
      </c>
      <c r="D16" s="41">
        <v>473708236</v>
      </c>
      <c r="E16" s="41">
        <v>412219729</v>
      </c>
      <c r="F16" s="41">
        <v>545739613</v>
      </c>
      <c r="G16" s="42">
        <v>585341096</v>
      </c>
      <c r="H16" s="43">
        <v>632762034</v>
      </c>
      <c r="I16" s="22">
        <f t="shared" si="0"/>
        <v>32.390464261355149</v>
      </c>
      <c r="J16" s="23">
        <f t="shared" si="1"/>
        <v>15.355209781974644</v>
      </c>
    </row>
    <row r="17" spans="1:10" x14ac:dyDescent="0.25">
      <c r="A17" s="3" t="s">
        <v>17</v>
      </c>
      <c r="B17" s="21" t="s">
        <v>27</v>
      </c>
      <c r="C17" s="41">
        <v>784141454</v>
      </c>
      <c r="D17" s="41">
        <v>744435951</v>
      </c>
      <c r="E17" s="41">
        <v>615475602</v>
      </c>
      <c r="F17" s="41">
        <v>784036144</v>
      </c>
      <c r="G17" s="42">
        <v>832237795</v>
      </c>
      <c r="H17" s="43">
        <v>902113486</v>
      </c>
      <c r="I17" s="29">
        <f t="shared" si="0"/>
        <v>27.387038812303732</v>
      </c>
      <c r="J17" s="30">
        <f t="shared" si="1"/>
        <v>13.59261857600249</v>
      </c>
    </row>
    <row r="18" spans="1:10" x14ac:dyDescent="0.25">
      <c r="A18" s="3" t="s">
        <v>17</v>
      </c>
      <c r="B18" s="24" t="s">
        <v>28</v>
      </c>
      <c r="C18" s="44">
        <v>1825844325</v>
      </c>
      <c r="D18" s="44">
        <v>1783157514</v>
      </c>
      <c r="E18" s="44">
        <v>1556991294</v>
      </c>
      <c r="F18" s="44">
        <v>1943258892</v>
      </c>
      <c r="G18" s="45">
        <v>2065285727</v>
      </c>
      <c r="H18" s="46">
        <v>2212289861</v>
      </c>
      <c r="I18" s="25">
        <f t="shared" si="0"/>
        <v>24.808590740906222</v>
      </c>
      <c r="J18" s="26">
        <f t="shared" si="1"/>
        <v>12.422165950998142</v>
      </c>
    </row>
    <row r="19" spans="1:10" ht="23.25" customHeight="1" x14ac:dyDescent="0.25">
      <c r="A19" s="31" t="s">
        <v>17</v>
      </c>
      <c r="B19" s="32" t="s">
        <v>29</v>
      </c>
      <c r="C19" s="50">
        <v>-122271197</v>
      </c>
      <c r="D19" s="50">
        <v>-95285861</v>
      </c>
      <c r="E19" s="50">
        <v>83061638</v>
      </c>
      <c r="F19" s="51">
        <v>-53515562</v>
      </c>
      <c r="G19" s="52">
        <v>-60450319</v>
      </c>
      <c r="H19" s="53">
        <v>-82278990</v>
      </c>
      <c r="I19" s="33">
        <f t="shared" si="0"/>
        <v>-164.42873423709753</v>
      </c>
      <c r="J19" s="34">
        <f t="shared" si="1"/>
        <v>-199.6849251013486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4910742</v>
      </c>
      <c r="E22" s="41">
        <v>26490</v>
      </c>
      <c r="F22" s="41">
        <v>1020997</v>
      </c>
      <c r="G22" s="42">
        <v>162000000</v>
      </c>
      <c r="H22" s="43">
        <v>100000183</v>
      </c>
      <c r="I22" s="36">
        <f t="shared" si="0"/>
        <v>3754.273310683277</v>
      </c>
      <c r="J22" s="23">
        <f t="shared" si="1"/>
        <v>1457.063337010421</v>
      </c>
    </row>
    <row r="23" spans="1:10" x14ac:dyDescent="0.25">
      <c r="A23" s="9" t="s">
        <v>17</v>
      </c>
      <c r="B23" s="21" t="s">
        <v>32</v>
      </c>
      <c r="C23" s="41">
        <v>239203509</v>
      </c>
      <c r="D23" s="41">
        <v>261726136</v>
      </c>
      <c r="E23" s="41">
        <v>156340685</v>
      </c>
      <c r="F23" s="41">
        <v>283553194</v>
      </c>
      <c r="G23" s="42">
        <v>259448135</v>
      </c>
      <c r="H23" s="43">
        <v>222442834</v>
      </c>
      <c r="I23" s="36">
        <f t="shared" si="0"/>
        <v>81.368780621627693</v>
      </c>
      <c r="J23" s="23">
        <f t="shared" si="1"/>
        <v>12.473135640207357</v>
      </c>
    </row>
    <row r="24" spans="1:10" x14ac:dyDescent="0.25">
      <c r="A24" s="9" t="s">
        <v>17</v>
      </c>
      <c r="B24" s="21" t="s">
        <v>33</v>
      </c>
      <c r="C24" s="41">
        <v>87649031</v>
      </c>
      <c r="D24" s="41">
        <v>64057809</v>
      </c>
      <c r="E24" s="41">
        <v>41860931</v>
      </c>
      <c r="F24" s="41">
        <v>76887515</v>
      </c>
      <c r="G24" s="42">
        <v>108139775</v>
      </c>
      <c r="H24" s="43">
        <v>127118663</v>
      </c>
      <c r="I24" s="36">
        <f t="shared" si="0"/>
        <v>83.673686091692517</v>
      </c>
      <c r="J24" s="23">
        <f t="shared" si="1"/>
        <v>44.810530484484332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326852540</v>
      </c>
      <c r="D26" s="44">
        <v>330694687</v>
      </c>
      <c r="E26" s="44">
        <v>198228106</v>
      </c>
      <c r="F26" s="44">
        <v>361461706</v>
      </c>
      <c r="G26" s="45">
        <v>529587910</v>
      </c>
      <c r="H26" s="46">
        <v>449561680</v>
      </c>
      <c r="I26" s="25">
        <f t="shared" si="0"/>
        <v>82.346344972897029</v>
      </c>
      <c r="J26" s="26">
        <f t="shared" si="1"/>
        <v>31.383658594311669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42505953</v>
      </c>
      <c r="D28" s="41">
        <v>30540200</v>
      </c>
      <c r="E28" s="41">
        <v>24436183</v>
      </c>
      <c r="F28" s="41">
        <v>48429744</v>
      </c>
      <c r="G28" s="42">
        <v>185386696</v>
      </c>
      <c r="H28" s="43">
        <v>163545894</v>
      </c>
      <c r="I28" s="36">
        <f t="shared" si="0"/>
        <v>98.188661461571144</v>
      </c>
      <c r="J28" s="23">
        <f t="shared" si="1"/>
        <v>88.452581990708339</v>
      </c>
    </row>
    <row r="29" spans="1:10" x14ac:dyDescent="0.25">
      <c r="A29" s="9" t="s">
        <v>17</v>
      </c>
      <c r="B29" s="21" t="s">
        <v>38</v>
      </c>
      <c r="C29" s="41">
        <v>60023601</v>
      </c>
      <c r="D29" s="41">
        <v>68858789</v>
      </c>
      <c r="E29" s="41">
        <v>38995944</v>
      </c>
      <c r="F29" s="41">
        <v>20927114</v>
      </c>
      <c r="G29" s="42">
        <v>31511576</v>
      </c>
      <c r="H29" s="43">
        <v>42934848</v>
      </c>
      <c r="I29" s="36">
        <f t="shared" si="0"/>
        <v>-46.335152189161008</v>
      </c>
      <c r="J29" s="23">
        <f t="shared" si="1"/>
        <v>3.2595347380409923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57700</v>
      </c>
      <c r="E30" s="41">
        <v>50511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64331319</v>
      </c>
      <c r="D31" s="41">
        <v>66704658</v>
      </c>
      <c r="E31" s="41">
        <v>39968297</v>
      </c>
      <c r="F31" s="41">
        <v>70583544</v>
      </c>
      <c r="G31" s="42">
        <v>79234245</v>
      </c>
      <c r="H31" s="43">
        <v>88286984</v>
      </c>
      <c r="I31" s="36">
        <f t="shared" si="0"/>
        <v>76.598827815956241</v>
      </c>
      <c r="J31" s="23">
        <f t="shared" si="1"/>
        <v>30.234789484767035</v>
      </c>
    </row>
    <row r="32" spans="1:10" x14ac:dyDescent="0.25">
      <c r="A32" s="9" t="s">
        <v>17</v>
      </c>
      <c r="B32" s="21" t="s">
        <v>34</v>
      </c>
      <c r="C32" s="41">
        <v>159991667</v>
      </c>
      <c r="D32" s="41">
        <v>164533340</v>
      </c>
      <c r="E32" s="41">
        <v>94777171</v>
      </c>
      <c r="F32" s="41">
        <v>221521304</v>
      </c>
      <c r="G32" s="42">
        <v>233455393</v>
      </c>
      <c r="H32" s="43">
        <v>154793954</v>
      </c>
      <c r="I32" s="36">
        <f t="shared" si="0"/>
        <v>133.72854629729346</v>
      </c>
      <c r="J32" s="23">
        <f t="shared" si="1"/>
        <v>17.765139493897443</v>
      </c>
    </row>
    <row r="33" spans="1:11" ht="13" thickBot="1" x14ac:dyDescent="0.3">
      <c r="A33" s="9" t="s">
        <v>17</v>
      </c>
      <c r="B33" s="37" t="s">
        <v>41</v>
      </c>
      <c r="C33" s="57">
        <v>326852540</v>
      </c>
      <c r="D33" s="57">
        <v>330694687</v>
      </c>
      <c r="E33" s="57">
        <v>198228106</v>
      </c>
      <c r="F33" s="57">
        <v>361461706</v>
      </c>
      <c r="G33" s="58">
        <v>529587910</v>
      </c>
      <c r="H33" s="59">
        <v>449561680</v>
      </c>
      <c r="I33" s="38">
        <f t="shared" si="0"/>
        <v>82.346344972897029</v>
      </c>
      <c r="J33" s="39">
        <f t="shared" si="1"/>
        <v>31.383658594311669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199371451</v>
      </c>
      <c r="D8" s="41">
        <v>201371451</v>
      </c>
      <c r="E8" s="41">
        <v>201273925</v>
      </c>
      <c r="F8" s="41">
        <v>212727429</v>
      </c>
      <c r="G8" s="42">
        <v>225789455</v>
      </c>
      <c r="H8" s="43">
        <v>239634855</v>
      </c>
      <c r="I8" s="22">
        <f>IF(($E8       =0),0,((($F8       /$E8       )-1)*100))</f>
        <v>5.6905056131836274</v>
      </c>
      <c r="J8" s="23">
        <f>IF(($E8       =0),0,(((($H8       /$E8       )^(1/3))-1)*100))</f>
        <v>5.9873800976191882</v>
      </c>
    </row>
    <row r="9" spans="1:11" x14ac:dyDescent="0.25">
      <c r="A9" s="3" t="s">
        <v>17</v>
      </c>
      <c r="B9" s="21" t="s">
        <v>20</v>
      </c>
      <c r="C9" s="41">
        <v>644469685</v>
      </c>
      <c r="D9" s="41">
        <v>666652240</v>
      </c>
      <c r="E9" s="41">
        <v>716983404</v>
      </c>
      <c r="F9" s="41">
        <v>755687578</v>
      </c>
      <c r="G9" s="42">
        <v>809769452</v>
      </c>
      <c r="H9" s="43">
        <v>865062374</v>
      </c>
      <c r="I9" s="22">
        <f>IF(($E9       =0),0,((($F9       /$E9       )-1)*100))</f>
        <v>5.3981966366406953</v>
      </c>
      <c r="J9" s="23">
        <f>IF(($E9       =0),0,(((($H9       /$E9       )^(1/3))-1)*100))</f>
        <v>6.4582786921588031</v>
      </c>
    </row>
    <row r="10" spans="1:11" x14ac:dyDescent="0.25">
      <c r="A10" s="3" t="s">
        <v>17</v>
      </c>
      <c r="B10" s="21" t="s">
        <v>21</v>
      </c>
      <c r="C10" s="41">
        <v>369093483</v>
      </c>
      <c r="D10" s="41">
        <v>369759503</v>
      </c>
      <c r="E10" s="41">
        <v>337187024</v>
      </c>
      <c r="F10" s="41">
        <v>517509986</v>
      </c>
      <c r="G10" s="42">
        <v>554547768</v>
      </c>
      <c r="H10" s="43">
        <v>519256042</v>
      </c>
      <c r="I10" s="22">
        <f t="shared" ref="I10:I33" si="0">IF(($E10      =0),0,((($F10      /$E10      )-1)*100))</f>
        <v>53.478618441734582</v>
      </c>
      <c r="J10" s="23">
        <f t="shared" ref="J10:J33" si="1">IF(($E10      =0),0,(((($H10      /$E10      )^(1/3))-1)*100))</f>
        <v>15.479147318386399</v>
      </c>
    </row>
    <row r="11" spans="1:11" x14ac:dyDescent="0.25">
      <c r="A11" s="9" t="s">
        <v>17</v>
      </c>
      <c r="B11" s="24" t="s">
        <v>22</v>
      </c>
      <c r="C11" s="44">
        <v>1212934619</v>
      </c>
      <c r="D11" s="44">
        <v>1237783194</v>
      </c>
      <c r="E11" s="44">
        <v>1255444353</v>
      </c>
      <c r="F11" s="44">
        <v>1485924993</v>
      </c>
      <c r="G11" s="45">
        <v>1590106675</v>
      </c>
      <c r="H11" s="46">
        <v>1623953271</v>
      </c>
      <c r="I11" s="25">
        <f t="shared" si="0"/>
        <v>18.358491115057806</v>
      </c>
      <c r="J11" s="26">
        <f t="shared" si="1"/>
        <v>8.9578906281413406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341481368</v>
      </c>
      <c r="D13" s="41">
        <v>344723149</v>
      </c>
      <c r="E13" s="41">
        <v>318765756</v>
      </c>
      <c r="F13" s="41">
        <v>368788478</v>
      </c>
      <c r="G13" s="42">
        <v>395987900</v>
      </c>
      <c r="H13" s="43">
        <v>426516873</v>
      </c>
      <c r="I13" s="22">
        <f t="shared" si="0"/>
        <v>15.692627284594529</v>
      </c>
      <c r="J13" s="23">
        <f t="shared" si="1"/>
        <v>10.193214447956599</v>
      </c>
    </row>
    <row r="14" spans="1:11" x14ac:dyDescent="0.25">
      <c r="A14" s="3" t="s">
        <v>17</v>
      </c>
      <c r="B14" s="21" t="s">
        <v>25</v>
      </c>
      <c r="C14" s="41">
        <v>3405098</v>
      </c>
      <c r="D14" s="41">
        <v>12021217</v>
      </c>
      <c r="E14" s="41">
        <v>-3409963</v>
      </c>
      <c r="F14" s="41">
        <v>5959466</v>
      </c>
      <c r="G14" s="42">
        <v>5203670</v>
      </c>
      <c r="H14" s="43">
        <v>4850617</v>
      </c>
      <c r="I14" s="22">
        <f t="shared" si="0"/>
        <v>-274.76629511815815</v>
      </c>
      <c r="J14" s="23">
        <f t="shared" si="1"/>
        <v>-212.46458178601867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384927129</v>
      </c>
      <c r="D16" s="41">
        <v>405920257</v>
      </c>
      <c r="E16" s="41">
        <v>408376191</v>
      </c>
      <c r="F16" s="41">
        <v>479999327</v>
      </c>
      <c r="G16" s="42">
        <v>514559279</v>
      </c>
      <c r="H16" s="43">
        <v>553305592</v>
      </c>
      <c r="I16" s="22">
        <f t="shared" si="0"/>
        <v>17.538519036728072</v>
      </c>
      <c r="J16" s="23">
        <f t="shared" si="1"/>
        <v>10.654279604471117</v>
      </c>
    </row>
    <row r="17" spans="1:10" x14ac:dyDescent="0.25">
      <c r="A17" s="3" t="s">
        <v>17</v>
      </c>
      <c r="B17" s="21" t="s">
        <v>27</v>
      </c>
      <c r="C17" s="41">
        <v>459232122</v>
      </c>
      <c r="D17" s="41">
        <v>448306154</v>
      </c>
      <c r="E17" s="41">
        <v>279546199</v>
      </c>
      <c r="F17" s="41">
        <v>604061960</v>
      </c>
      <c r="G17" s="42">
        <v>660478041</v>
      </c>
      <c r="H17" s="43">
        <v>633403887</v>
      </c>
      <c r="I17" s="29">
        <f t="shared" si="0"/>
        <v>116.08662974523219</v>
      </c>
      <c r="J17" s="30">
        <f t="shared" si="1"/>
        <v>31.34363886695364</v>
      </c>
    </row>
    <row r="18" spans="1:10" x14ac:dyDescent="0.25">
      <c r="A18" s="3" t="s">
        <v>17</v>
      </c>
      <c r="B18" s="24" t="s">
        <v>28</v>
      </c>
      <c r="C18" s="44">
        <v>1189045717</v>
      </c>
      <c r="D18" s="44">
        <v>1210970777</v>
      </c>
      <c r="E18" s="44">
        <v>1003278183</v>
      </c>
      <c r="F18" s="44">
        <v>1458809231</v>
      </c>
      <c r="G18" s="45">
        <v>1576228890</v>
      </c>
      <c r="H18" s="46">
        <v>1618076969</v>
      </c>
      <c r="I18" s="25">
        <f t="shared" si="0"/>
        <v>45.40426132240534</v>
      </c>
      <c r="J18" s="26">
        <f t="shared" si="1"/>
        <v>17.271533082109979</v>
      </c>
    </row>
    <row r="19" spans="1:10" ht="23.25" customHeight="1" x14ac:dyDescent="0.25">
      <c r="A19" s="31" t="s">
        <v>17</v>
      </c>
      <c r="B19" s="32" t="s">
        <v>29</v>
      </c>
      <c r="C19" s="50">
        <v>23888902</v>
      </c>
      <c r="D19" s="50">
        <v>26812417</v>
      </c>
      <c r="E19" s="50">
        <v>252166170</v>
      </c>
      <c r="F19" s="51">
        <v>27115762</v>
      </c>
      <c r="G19" s="52">
        <v>13877785</v>
      </c>
      <c r="H19" s="53">
        <v>5876302</v>
      </c>
      <c r="I19" s="33">
        <f t="shared" si="0"/>
        <v>-89.246867650803438</v>
      </c>
      <c r="J19" s="34">
        <f t="shared" si="1"/>
        <v>-71.436872288963869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36950588</v>
      </c>
      <c r="D22" s="41">
        <v>0</v>
      </c>
      <c r="E22" s="41">
        <v>0</v>
      </c>
      <c r="F22" s="41">
        <v>30000000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93535241</v>
      </c>
      <c r="D23" s="41">
        <v>79561559</v>
      </c>
      <c r="E23" s="41">
        <v>78522007</v>
      </c>
      <c r="F23" s="41">
        <v>143511923</v>
      </c>
      <c r="G23" s="42">
        <v>138083611</v>
      </c>
      <c r="H23" s="43">
        <v>156818041</v>
      </c>
      <c r="I23" s="36">
        <f t="shared" si="0"/>
        <v>82.766498823699195</v>
      </c>
      <c r="J23" s="23">
        <f t="shared" si="1"/>
        <v>25.931645334819841</v>
      </c>
    </row>
    <row r="24" spans="1:10" x14ac:dyDescent="0.25">
      <c r="A24" s="9" t="s">
        <v>17</v>
      </c>
      <c r="B24" s="21" t="s">
        <v>33</v>
      </c>
      <c r="C24" s="41">
        <v>245991841</v>
      </c>
      <c r="D24" s="41">
        <v>246247520</v>
      </c>
      <c r="E24" s="41">
        <v>219089175</v>
      </c>
      <c r="F24" s="41">
        <v>120286604</v>
      </c>
      <c r="G24" s="42">
        <v>86861478</v>
      </c>
      <c r="H24" s="43">
        <v>153353150</v>
      </c>
      <c r="I24" s="36">
        <f t="shared" si="0"/>
        <v>-45.09696610980437</v>
      </c>
      <c r="J24" s="23">
        <f t="shared" si="1"/>
        <v>-11.21138932446577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376477670</v>
      </c>
      <c r="D26" s="44">
        <v>325809079</v>
      </c>
      <c r="E26" s="44">
        <v>297611182</v>
      </c>
      <c r="F26" s="44">
        <v>293798527</v>
      </c>
      <c r="G26" s="45">
        <v>224945089</v>
      </c>
      <c r="H26" s="46">
        <v>310171191</v>
      </c>
      <c r="I26" s="25">
        <f t="shared" si="0"/>
        <v>-1.2810859371540695</v>
      </c>
      <c r="J26" s="26">
        <f t="shared" si="1"/>
        <v>1.3874198257102011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49385910</v>
      </c>
      <c r="D28" s="41">
        <v>45068456</v>
      </c>
      <c r="E28" s="41">
        <v>41837706</v>
      </c>
      <c r="F28" s="41">
        <v>31532727</v>
      </c>
      <c r="G28" s="42">
        <v>46995218</v>
      </c>
      <c r="H28" s="43">
        <v>92600704</v>
      </c>
      <c r="I28" s="36">
        <f t="shared" si="0"/>
        <v>-24.63084137548077</v>
      </c>
      <c r="J28" s="23">
        <f t="shared" si="1"/>
        <v>30.321321406332082</v>
      </c>
    </row>
    <row r="29" spans="1:10" x14ac:dyDescent="0.25">
      <c r="A29" s="9" t="s">
        <v>17</v>
      </c>
      <c r="B29" s="21" t="s">
        <v>38</v>
      </c>
      <c r="C29" s="41">
        <v>66461060</v>
      </c>
      <c r="D29" s="41">
        <v>38912062</v>
      </c>
      <c r="E29" s="41">
        <v>40937885</v>
      </c>
      <c r="F29" s="41">
        <v>84783000</v>
      </c>
      <c r="G29" s="42">
        <v>56432000</v>
      </c>
      <c r="H29" s="43">
        <v>54550000</v>
      </c>
      <c r="I29" s="36">
        <f t="shared" si="0"/>
        <v>107.10156374712567</v>
      </c>
      <c r="J29" s="23">
        <f t="shared" si="1"/>
        <v>10.041487169208384</v>
      </c>
    </row>
    <row r="30" spans="1:10" x14ac:dyDescent="0.25">
      <c r="A30" s="9" t="s">
        <v>17</v>
      </c>
      <c r="B30" s="21" t="s">
        <v>39</v>
      </c>
      <c r="C30" s="41">
        <v>16326922</v>
      </c>
      <c r="D30" s="41">
        <v>17128814</v>
      </c>
      <c r="E30" s="41">
        <v>11508564</v>
      </c>
      <c r="F30" s="41">
        <v>12573650</v>
      </c>
      <c r="G30" s="42">
        <v>11552200</v>
      </c>
      <c r="H30" s="43">
        <v>23493647</v>
      </c>
      <c r="I30" s="36">
        <f t="shared" si="0"/>
        <v>9.2547254375089807</v>
      </c>
      <c r="J30" s="23">
        <f t="shared" si="1"/>
        <v>26.855636076255006</v>
      </c>
    </row>
    <row r="31" spans="1:10" x14ac:dyDescent="0.25">
      <c r="A31" s="9" t="s">
        <v>17</v>
      </c>
      <c r="B31" s="21" t="s">
        <v>40</v>
      </c>
      <c r="C31" s="41">
        <v>128761114</v>
      </c>
      <c r="D31" s="41">
        <v>117967566</v>
      </c>
      <c r="E31" s="41">
        <v>110652514</v>
      </c>
      <c r="F31" s="41">
        <v>84862418</v>
      </c>
      <c r="G31" s="42">
        <v>82263374</v>
      </c>
      <c r="H31" s="43">
        <v>78194710</v>
      </c>
      <c r="I31" s="36">
        <f t="shared" si="0"/>
        <v>-23.307284279144348</v>
      </c>
      <c r="J31" s="23">
        <f t="shared" si="1"/>
        <v>-10.928514379904664</v>
      </c>
    </row>
    <row r="32" spans="1:10" x14ac:dyDescent="0.25">
      <c r="A32" s="9" t="s">
        <v>17</v>
      </c>
      <c r="B32" s="21" t="s">
        <v>34</v>
      </c>
      <c r="C32" s="41">
        <v>115542664</v>
      </c>
      <c r="D32" s="41">
        <v>106732181</v>
      </c>
      <c r="E32" s="41">
        <v>92674513</v>
      </c>
      <c r="F32" s="41">
        <v>80046732</v>
      </c>
      <c r="G32" s="42">
        <v>27702297</v>
      </c>
      <c r="H32" s="43">
        <v>61332130</v>
      </c>
      <c r="I32" s="36">
        <f t="shared" si="0"/>
        <v>-13.625948053268978</v>
      </c>
      <c r="J32" s="23">
        <f t="shared" si="1"/>
        <v>-12.854979110566534</v>
      </c>
    </row>
    <row r="33" spans="1:11" ht="13" thickBot="1" x14ac:dyDescent="0.3">
      <c r="A33" s="9" t="s">
        <v>17</v>
      </c>
      <c r="B33" s="37" t="s">
        <v>41</v>
      </c>
      <c r="C33" s="57">
        <v>376477670</v>
      </c>
      <c r="D33" s="57">
        <v>325809079</v>
      </c>
      <c r="E33" s="57">
        <v>297611182</v>
      </c>
      <c r="F33" s="57">
        <v>293798527</v>
      </c>
      <c r="G33" s="58">
        <v>224945089</v>
      </c>
      <c r="H33" s="59">
        <v>310171191</v>
      </c>
      <c r="I33" s="38">
        <f t="shared" si="0"/>
        <v>-1.2810859371540695</v>
      </c>
      <c r="J33" s="39">
        <f t="shared" si="1"/>
        <v>1.3874198257102011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154965432</v>
      </c>
      <c r="D9" s="41">
        <v>179965432</v>
      </c>
      <c r="E9" s="41">
        <v>169388404</v>
      </c>
      <c r="F9" s="41">
        <v>195185338</v>
      </c>
      <c r="G9" s="42">
        <v>201180394</v>
      </c>
      <c r="H9" s="43">
        <v>207155884</v>
      </c>
      <c r="I9" s="22">
        <f>IF(($E9       =0),0,((($F9       /$E9       )-1)*100))</f>
        <v>15.22945691134796</v>
      </c>
      <c r="J9" s="23">
        <f>IF(($E9       =0),0,(((($H9       /$E9       )^(1/3))-1)*100))</f>
        <v>6.9394302091642102</v>
      </c>
    </row>
    <row r="10" spans="1:11" x14ac:dyDescent="0.25">
      <c r="A10" s="3" t="s">
        <v>17</v>
      </c>
      <c r="B10" s="21" t="s">
        <v>21</v>
      </c>
      <c r="C10" s="41">
        <v>388185779</v>
      </c>
      <c r="D10" s="41">
        <v>399666086</v>
      </c>
      <c r="E10" s="41">
        <v>369424105</v>
      </c>
      <c r="F10" s="41">
        <v>411543822</v>
      </c>
      <c r="G10" s="42">
        <v>422377903</v>
      </c>
      <c r="H10" s="43">
        <v>428208754</v>
      </c>
      <c r="I10" s="22">
        <f t="shared" ref="I10:I33" si="0">IF(($E10      =0),0,((($F10      /$E10      )-1)*100))</f>
        <v>11.401453351291192</v>
      </c>
      <c r="J10" s="23">
        <f t="shared" ref="J10:J33" si="1">IF(($E10      =0),0,(((($H10      /$E10      )^(1/3))-1)*100))</f>
        <v>5.0453350310271983</v>
      </c>
    </row>
    <row r="11" spans="1:11" x14ac:dyDescent="0.25">
      <c r="A11" s="9" t="s">
        <v>17</v>
      </c>
      <c r="B11" s="24" t="s">
        <v>22</v>
      </c>
      <c r="C11" s="44">
        <v>543151211</v>
      </c>
      <c r="D11" s="44">
        <v>579631518</v>
      </c>
      <c r="E11" s="44">
        <v>538812509</v>
      </c>
      <c r="F11" s="44">
        <v>606729160</v>
      </c>
      <c r="G11" s="45">
        <v>623558297</v>
      </c>
      <c r="H11" s="46">
        <v>635364638</v>
      </c>
      <c r="I11" s="25">
        <f t="shared" si="0"/>
        <v>12.604876439496326</v>
      </c>
      <c r="J11" s="26">
        <f t="shared" si="1"/>
        <v>5.6481241043883967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269277461</v>
      </c>
      <c r="D13" s="41">
        <v>257399294</v>
      </c>
      <c r="E13" s="41">
        <v>240627761</v>
      </c>
      <c r="F13" s="41">
        <v>287595184</v>
      </c>
      <c r="G13" s="42">
        <v>305760745</v>
      </c>
      <c r="H13" s="43">
        <v>324195542</v>
      </c>
      <c r="I13" s="22">
        <f t="shared" si="0"/>
        <v>19.518705075762234</v>
      </c>
      <c r="J13" s="23">
        <f t="shared" si="1"/>
        <v>10.446960735409384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5898925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273010201</v>
      </c>
      <c r="D17" s="41">
        <v>336222179</v>
      </c>
      <c r="E17" s="41">
        <v>299566178</v>
      </c>
      <c r="F17" s="41">
        <v>321436956</v>
      </c>
      <c r="G17" s="42">
        <v>322523467</v>
      </c>
      <c r="H17" s="43">
        <v>318621523</v>
      </c>
      <c r="I17" s="29">
        <f t="shared" si="0"/>
        <v>7.3008168498915227</v>
      </c>
      <c r="J17" s="30">
        <f t="shared" si="1"/>
        <v>2.0768932270673002</v>
      </c>
    </row>
    <row r="18" spans="1:10" x14ac:dyDescent="0.25">
      <c r="A18" s="3" t="s">
        <v>17</v>
      </c>
      <c r="B18" s="24" t="s">
        <v>28</v>
      </c>
      <c r="C18" s="44">
        <v>542287662</v>
      </c>
      <c r="D18" s="44">
        <v>599520398</v>
      </c>
      <c r="E18" s="44">
        <v>540193939</v>
      </c>
      <c r="F18" s="44">
        <v>609032140</v>
      </c>
      <c r="G18" s="45">
        <v>628284212</v>
      </c>
      <c r="H18" s="46">
        <v>642817065</v>
      </c>
      <c r="I18" s="25">
        <f t="shared" si="0"/>
        <v>12.743238313157001</v>
      </c>
      <c r="J18" s="26">
        <f t="shared" si="1"/>
        <v>5.9690961664151887</v>
      </c>
    </row>
    <row r="19" spans="1:10" ht="23.25" customHeight="1" x14ac:dyDescent="0.25">
      <c r="A19" s="31" t="s">
        <v>17</v>
      </c>
      <c r="B19" s="32" t="s">
        <v>29</v>
      </c>
      <c r="C19" s="50">
        <v>863549</v>
      </c>
      <c r="D19" s="50">
        <v>-19888880</v>
      </c>
      <c r="E19" s="50">
        <v>-1381430</v>
      </c>
      <c r="F19" s="51">
        <v>-2302980</v>
      </c>
      <c r="G19" s="52">
        <v>-4725915</v>
      </c>
      <c r="H19" s="53">
        <v>-7452427</v>
      </c>
      <c r="I19" s="33">
        <f t="shared" si="0"/>
        <v>66.709858624758397</v>
      </c>
      <c r="J19" s="34">
        <f t="shared" si="1"/>
        <v>75.383856620925812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43251336</v>
      </c>
      <c r="E22" s="41">
        <v>46473988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10000000</v>
      </c>
      <c r="D23" s="41">
        <v>24680829</v>
      </c>
      <c r="E23" s="41">
        <v>11725450</v>
      </c>
      <c r="F23" s="41">
        <v>12500000</v>
      </c>
      <c r="G23" s="42">
        <v>10000000</v>
      </c>
      <c r="H23" s="43">
        <v>10000000</v>
      </c>
      <c r="I23" s="36">
        <f t="shared" si="0"/>
        <v>6.6057166249482879</v>
      </c>
      <c r="J23" s="23">
        <f t="shared" si="1"/>
        <v>-5.167581388655873</v>
      </c>
    </row>
    <row r="24" spans="1:10" x14ac:dyDescent="0.25">
      <c r="A24" s="9" t="s">
        <v>17</v>
      </c>
      <c r="B24" s="21" t="s">
        <v>33</v>
      </c>
      <c r="C24" s="41">
        <v>500000</v>
      </c>
      <c r="D24" s="41">
        <v>867565</v>
      </c>
      <c r="E24" s="41">
        <v>80070</v>
      </c>
      <c r="F24" s="41">
        <v>2840000</v>
      </c>
      <c r="G24" s="42">
        <v>0</v>
      </c>
      <c r="H24" s="43">
        <v>0</v>
      </c>
      <c r="I24" s="36">
        <f t="shared" si="0"/>
        <v>3446.8964655926065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10500000</v>
      </c>
      <c r="D26" s="44">
        <v>68799730</v>
      </c>
      <c r="E26" s="44">
        <v>58279508</v>
      </c>
      <c r="F26" s="44">
        <v>15340000</v>
      </c>
      <c r="G26" s="45">
        <v>10000000</v>
      </c>
      <c r="H26" s="46">
        <v>10000000</v>
      </c>
      <c r="I26" s="25">
        <f t="shared" si="0"/>
        <v>-73.678569832813281</v>
      </c>
      <c r="J26" s="26">
        <f t="shared" si="1"/>
        <v>-44.431580947797435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100000</v>
      </c>
      <c r="D28" s="41">
        <v>300000</v>
      </c>
      <c r="E28" s="41">
        <v>255457</v>
      </c>
      <c r="F28" s="41">
        <v>100000</v>
      </c>
      <c r="G28" s="42">
        <v>100000</v>
      </c>
      <c r="H28" s="43">
        <v>100000</v>
      </c>
      <c r="I28" s="36">
        <f t="shared" si="0"/>
        <v>-60.854468658130337</v>
      </c>
      <c r="J28" s="23">
        <f t="shared" si="1"/>
        <v>-26.847799041154619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2600000</v>
      </c>
      <c r="E29" s="41">
        <v>1275198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10400000</v>
      </c>
      <c r="D32" s="41">
        <v>65899730</v>
      </c>
      <c r="E32" s="41">
        <v>56748853</v>
      </c>
      <c r="F32" s="41">
        <v>15240000</v>
      </c>
      <c r="G32" s="42">
        <v>9900000</v>
      </c>
      <c r="H32" s="43">
        <v>9900000</v>
      </c>
      <c r="I32" s="36">
        <f t="shared" si="0"/>
        <v>-73.144831667346637</v>
      </c>
      <c r="J32" s="23">
        <f t="shared" si="1"/>
        <v>-44.123906485747725</v>
      </c>
    </row>
    <row r="33" spans="1:11" ht="13" thickBot="1" x14ac:dyDescent="0.3">
      <c r="A33" s="9" t="s">
        <v>17</v>
      </c>
      <c r="B33" s="37" t="s">
        <v>41</v>
      </c>
      <c r="C33" s="57">
        <v>10500000</v>
      </c>
      <c r="D33" s="57">
        <v>68799730</v>
      </c>
      <c r="E33" s="57">
        <v>58279508</v>
      </c>
      <c r="F33" s="57">
        <v>15340000</v>
      </c>
      <c r="G33" s="58">
        <v>10000000</v>
      </c>
      <c r="H33" s="59">
        <v>10000000</v>
      </c>
      <c r="I33" s="38">
        <f t="shared" si="0"/>
        <v>-73.678569832813281</v>
      </c>
      <c r="J33" s="39">
        <f t="shared" si="1"/>
        <v>-44.431580947797435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113495472</v>
      </c>
      <c r="D8" s="41">
        <v>113495472</v>
      </c>
      <c r="E8" s="41">
        <v>107320195</v>
      </c>
      <c r="F8" s="41">
        <v>120291291</v>
      </c>
      <c r="G8" s="42">
        <v>130090969</v>
      </c>
      <c r="H8" s="43">
        <v>140685206</v>
      </c>
      <c r="I8" s="22">
        <f>IF(($E8       =0),0,((($F8       /$E8       )-1)*100))</f>
        <v>12.086351501690796</v>
      </c>
      <c r="J8" s="23">
        <f>IF(($E8       =0),0,(((($H8       /$E8       )^(1/3))-1)*100))</f>
        <v>9.4432528488984637</v>
      </c>
    </row>
    <row r="9" spans="1:11" x14ac:dyDescent="0.25">
      <c r="A9" s="3" t="s">
        <v>17</v>
      </c>
      <c r="B9" s="21" t="s">
        <v>20</v>
      </c>
      <c r="C9" s="41">
        <v>567588902</v>
      </c>
      <c r="D9" s="41">
        <v>565287796</v>
      </c>
      <c r="E9" s="41">
        <v>542183987</v>
      </c>
      <c r="F9" s="41">
        <v>586956628</v>
      </c>
      <c r="G9" s="42">
        <v>643048663</v>
      </c>
      <c r="H9" s="43">
        <v>706129092</v>
      </c>
      <c r="I9" s="22">
        <f>IF(($E9       =0),0,((($F9       /$E9       )-1)*100))</f>
        <v>8.2578316721847465</v>
      </c>
      <c r="J9" s="23">
        <f>IF(($E9       =0),0,(((($H9       /$E9       )^(1/3))-1)*100))</f>
        <v>9.2058254447583199</v>
      </c>
    </row>
    <row r="10" spans="1:11" x14ac:dyDescent="0.25">
      <c r="A10" s="3" t="s">
        <v>17</v>
      </c>
      <c r="B10" s="21" t="s">
        <v>21</v>
      </c>
      <c r="C10" s="41">
        <v>283802140</v>
      </c>
      <c r="D10" s="41">
        <v>293449507</v>
      </c>
      <c r="E10" s="41">
        <v>273195247</v>
      </c>
      <c r="F10" s="41">
        <v>275688084</v>
      </c>
      <c r="G10" s="42">
        <v>281411226</v>
      </c>
      <c r="H10" s="43">
        <v>298414563</v>
      </c>
      <c r="I10" s="22">
        <f t="shared" ref="I10:I33" si="0">IF(($E10      =0),0,((($F10      /$E10      )-1)*100))</f>
        <v>0.91247451314553363</v>
      </c>
      <c r="J10" s="23">
        <f t="shared" ref="J10:J33" si="1">IF(($E10      =0),0,(((($H10      /$E10      )^(1/3))-1)*100))</f>
        <v>2.9869724912359841</v>
      </c>
    </row>
    <row r="11" spans="1:11" x14ac:dyDescent="0.25">
      <c r="A11" s="9" t="s">
        <v>17</v>
      </c>
      <c r="B11" s="24" t="s">
        <v>22</v>
      </c>
      <c r="C11" s="44">
        <v>964886514</v>
      </c>
      <c r="D11" s="44">
        <v>972232775</v>
      </c>
      <c r="E11" s="44">
        <v>922699429</v>
      </c>
      <c r="F11" s="44">
        <v>982936003</v>
      </c>
      <c r="G11" s="45">
        <v>1054550858</v>
      </c>
      <c r="H11" s="46">
        <v>1145228861</v>
      </c>
      <c r="I11" s="25">
        <f t="shared" si="0"/>
        <v>6.5282986102292329</v>
      </c>
      <c r="J11" s="26">
        <f t="shared" si="1"/>
        <v>7.4675490053230709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277558134</v>
      </c>
      <c r="D13" s="41">
        <v>279445105</v>
      </c>
      <c r="E13" s="41">
        <v>271949457</v>
      </c>
      <c r="F13" s="41">
        <v>309360436</v>
      </c>
      <c r="G13" s="42">
        <v>328514344</v>
      </c>
      <c r="H13" s="43">
        <v>353139181</v>
      </c>
      <c r="I13" s="22">
        <f t="shared" si="0"/>
        <v>13.756592645081112</v>
      </c>
      <c r="J13" s="23">
        <f t="shared" si="1"/>
        <v>9.0986148006141576</v>
      </c>
    </row>
    <row r="14" spans="1:11" x14ac:dyDescent="0.25">
      <c r="A14" s="3" t="s">
        <v>17</v>
      </c>
      <c r="B14" s="21" t="s">
        <v>25</v>
      </c>
      <c r="C14" s="41">
        <v>62757730</v>
      </c>
      <c r="D14" s="41">
        <v>62757730</v>
      </c>
      <c r="E14" s="41">
        <v>66762546</v>
      </c>
      <c r="F14" s="41">
        <v>76890957</v>
      </c>
      <c r="G14" s="42">
        <v>81490322</v>
      </c>
      <c r="H14" s="43">
        <v>86398871</v>
      </c>
      <c r="I14" s="22">
        <f t="shared" si="0"/>
        <v>15.170798010009978</v>
      </c>
      <c r="J14" s="23">
        <f t="shared" si="1"/>
        <v>8.9745436685319859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375257918</v>
      </c>
      <c r="D16" s="41">
        <v>375257918</v>
      </c>
      <c r="E16" s="41">
        <v>311086282</v>
      </c>
      <c r="F16" s="41">
        <v>396245057</v>
      </c>
      <c r="G16" s="42">
        <v>441117657</v>
      </c>
      <c r="H16" s="43">
        <v>491072483</v>
      </c>
      <c r="I16" s="22">
        <f t="shared" si="0"/>
        <v>27.37464810486243</v>
      </c>
      <c r="J16" s="23">
        <f t="shared" si="1"/>
        <v>16.436259761355032</v>
      </c>
    </row>
    <row r="17" spans="1:10" x14ac:dyDescent="0.25">
      <c r="A17" s="3" t="s">
        <v>17</v>
      </c>
      <c r="B17" s="21" t="s">
        <v>27</v>
      </c>
      <c r="C17" s="41">
        <v>281156389</v>
      </c>
      <c r="D17" s="41">
        <v>270642438</v>
      </c>
      <c r="E17" s="41">
        <v>193949630</v>
      </c>
      <c r="F17" s="41">
        <v>236838858</v>
      </c>
      <c r="G17" s="42">
        <v>239649388</v>
      </c>
      <c r="H17" s="43">
        <v>251134486</v>
      </c>
      <c r="I17" s="29">
        <f t="shared" si="0"/>
        <v>22.113591039075466</v>
      </c>
      <c r="J17" s="30">
        <f t="shared" si="1"/>
        <v>8.9948052397245348</v>
      </c>
    </row>
    <row r="18" spans="1:10" x14ac:dyDescent="0.25">
      <c r="A18" s="3" t="s">
        <v>17</v>
      </c>
      <c r="B18" s="24" t="s">
        <v>28</v>
      </c>
      <c r="C18" s="44">
        <v>996730171</v>
      </c>
      <c r="D18" s="44">
        <v>988103191</v>
      </c>
      <c r="E18" s="44">
        <v>843747915</v>
      </c>
      <c r="F18" s="44">
        <v>1019335308</v>
      </c>
      <c r="G18" s="45">
        <v>1090771711</v>
      </c>
      <c r="H18" s="46">
        <v>1181745021</v>
      </c>
      <c r="I18" s="25">
        <f t="shared" si="0"/>
        <v>20.810409113722073</v>
      </c>
      <c r="J18" s="26">
        <f t="shared" si="1"/>
        <v>11.884610979790455</v>
      </c>
    </row>
    <row r="19" spans="1:10" ht="23.25" customHeight="1" x14ac:dyDescent="0.25">
      <c r="A19" s="31" t="s">
        <v>17</v>
      </c>
      <c r="B19" s="32" t="s">
        <v>29</v>
      </c>
      <c r="C19" s="50">
        <v>-31843657</v>
      </c>
      <c r="D19" s="50">
        <v>-15870416</v>
      </c>
      <c r="E19" s="50">
        <v>78951514</v>
      </c>
      <c r="F19" s="51">
        <v>-36399305</v>
      </c>
      <c r="G19" s="52">
        <v>-36220853</v>
      </c>
      <c r="H19" s="53">
        <v>-36516160</v>
      </c>
      <c r="I19" s="33">
        <f t="shared" si="0"/>
        <v>-146.10336541487982</v>
      </c>
      <c r="J19" s="34">
        <f t="shared" si="1"/>
        <v>-177.33478448354077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25000000</v>
      </c>
      <c r="D22" s="41">
        <v>10000000</v>
      </c>
      <c r="E22" s="41">
        <v>8328327</v>
      </c>
      <c r="F22" s="41">
        <v>15000000</v>
      </c>
      <c r="G22" s="42">
        <v>0</v>
      </c>
      <c r="H22" s="43">
        <v>0</v>
      </c>
      <c r="I22" s="36">
        <f t="shared" si="0"/>
        <v>80.108201803315353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20484560</v>
      </c>
      <c r="D23" s="41">
        <v>33399551</v>
      </c>
      <c r="E23" s="41">
        <v>30494817</v>
      </c>
      <c r="F23" s="41">
        <v>35034000</v>
      </c>
      <c r="G23" s="42">
        <v>21699600</v>
      </c>
      <c r="H23" s="43">
        <v>16385956</v>
      </c>
      <c r="I23" s="36">
        <f t="shared" si="0"/>
        <v>14.885096703482436</v>
      </c>
      <c r="J23" s="23">
        <f t="shared" si="1"/>
        <v>-18.701615142512818</v>
      </c>
    </row>
    <row r="24" spans="1:10" x14ac:dyDescent="0.25">
      <c r="A24" s="9" t="s">
        <v>17</v>
      </c>
      <c r="B24" s="21" t="s">
        <v>33</v>
      </c>
      <c r="C24" s="41">
        <v>39880000</v>
      </c>
      <c r="D24" s="41">
        <v>41519130</v>
      </c>
      <c r="E24" s="41">
        <v>40808660</v>
      </c>
      <c r="F24" s="41">
        <v>30012825</v>
      </c>
      <c r="G24" s="42">
        <v>35191304</v>
      </c>
      <c r="H24" s="43">
        <v>33564347</v>
      </c>
      <c r="I24" s="36">
        <f t="shared" si="0"/>
        <v>-26.454764748462701</v>
      </c>
      <c r="J24" s="23">
        <f t="shared" si="1"/>
        <v>-6.3066812322413401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85364560</v>
      </c>
      <c r="D26" s="44">
        <v>84918681</v>
      </c>
      <c r="E26" s="44">
        <v>79631804</v>
      </c>
      <c r="F26" s="44">
        <v>80046825</v>
      </c>
      <c r="G26" s="45">
        <v>56890904</v>
      </c>
      <c r="H26" s="46">
        <v>49950303</v>
      </c>
      <c r="I26" s="25">
        <f t="shared" si="0"/>
        <v>0.52117493156378369</v>
      </c>
      <c r="J26" s="26">
        <f t="shared" si="1"/>
        <v>-14.398010665060657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25355516</v>
      </c>
      <c r="D28" s="41">
        <v>25771593</v>
      </c>
      <c r="E28" s="41">
        <v>26815961</v>
      </c>
      <c r="F28" s="41">
        <v>12881186</v>
      </c>
      <c r="G28" s="42">
        <v>12991223</v>
      </c>
      <c r="H28" s="43">
        <v>0</v>
      </c>
      <c r="I28" s="36">
        <f t="shared" si="0"/>
        <v>-51.964481153593553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31202174</v>
      </c>
      <c r="D29" s="41">
        <v>16358683</v>
      </c>
      <c r="E29" s="41">
        <v>11202897</v>
      </c>
      <c r="F29" s="41">
        <v>24318261</v>
      </c>
      <c r="G29" s="42">
        <v>5818261</v>
      </c>
      <c r="H29" s="43">
        <v>9856521</v>
      </c>
      <c r="I29" s="36">
        <f t="shared" si="0"/>
        <v>117.07118257000846</v>
      </c>
      <c r="J29" s="23">
        <f t="shared" si="1"/>
        <v>-4.1781754220651219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7566957</v>
      </c>
      <c r="D31" s="41">
        <v>13454012</v>
      </c>
      <c r="E31" s="41">
        <v>14133594</v>
      </c>
      <c r="F31" s="41">
        <v>15750000</v>
      </c>
      <c r="G31" s="42">
        <v>33081820</v>
      </c>
      <c r="H31" s="43">
        <v>27771374</v>
      </c>
      <c r="I31" s="36">
        <f t="shared" si="0"/>
        <v>11.436623975472916</v>
      </c>
      <c r="J31" s="23">
        <f t="shared" si="1"/>
        <v>25.251110522438267</v>
      </c>
    </row>
    <row r="32" spans="1:10" x14ac:dyDescent="0.25">
      <c r="A32" s="9" t="s">
        <v>17</v>
      </c>
      <c r="B32" s="21" t="s">
        <v>34</v>
      </c>
      <c r="C32" s="41">
        <v>21239913</v>
      </c>
      <c r="D32" s="41">
        <v>29334393</v>
      </c>
      <c r="E32" s="41">
        <v>27504862</v>
      </c>
      <c r="F32" s="41">
        <v>27097378</v>
      </c>
      <c r="G32" s="42">
        <v>4999600</v>
      </c>
      <c r="H32" s="43">
        <v>12322408</v>
      </c>
      <c r="I32" s="36">
        <f t="shared" si="0"/>
        <v>-1.4814980711410186</v>
      </c>
      <c r="J32" s="23">
        <f t="shared" si="1"/>
        <v>-23.482276978012194</v>
      </c>
    </row>
    <row r="33" spans="1:11" ht="13" thickBot="1" x14ac:dyDescent="0.3">
      <c r="A33" s="9" t="s">
        <v>17</v>
      </c>
      <c r="B33" s="37" t="s">
        <v>41</v>
      </c>
      <c r="C33" s="57">
        <v>85364560</v>
      </c>
      <c r="D33" s="57">
        <v>84918681</v>
      </c>
      <c r="E33" s="57">
        <v>79657314</v>
      </c>
      <c r="F33" s="57">
        <v>80046825</v>
      </c>
      <c r="G33" s="58">
        <v>56890904</v>
      </c>
      <c r="H33" s="59">
        <v>49950303</v>
      </c>
      <c r="I33" s="38">
        <f t="shared" si="0"/>
        <v>0.48898334683993294</v>
      </c>
      <c r="J33" s="39">
        <f t="shared" si="1"/>
        <v>-14.407149561784284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488620566</v>
      </c>
      <c r="D8" s="41">
        <v>502093609</v>
      </c>
      <c r="E8" s="41">
        <v>503776921</v>
      </c>
      <c r="F8" s="41">
        <v>538382891</v>
      </c>
      <c r="G8" s="42">
        <v>562176488</v>
      </c>
      <c r="H8" s="43">
        <v>587474431</v>
      </c>
      <c r="I8" s="22">
        <f>IF(($E8       =0),0,((($F8       /$E8       )-1)*100))</f>
        <v>6.8693043602130466</v>
      </c>
      <c r="J8" s="23">
        <f>IF(($E8       =0),0,(((($H8       /$E8       )^(1/3))-1)*100))</f>
        <v>5.2568172850930628</v>
      </c>
    </row>
    <row r="9" spans="1:11" x14ac:dyDescent="0.25">
      <c r="A9" s="3" t="s">
        <v>17</v>
      </c>
      <c r="B9" s="21" t="s">
        <v>20</v>
      </c>
      <c r="C9" s="41">
        <v>2213672628</v>
      </c>
      <c r="D9" s="41">
        <v>2297453508</v>
      </c>
      <c r="E9" s="41">
        <v>2342761314</v>
      </c>
      <c r="F9" s="41">
        <v>2500720383</v>
      </c>
      <c r="G9" s="42">
        <v>2669055215</v>
      </c>
      <c r="H9" s="43">
        <v>2864958675</v>
      </c>
      <c r="I9" s="22">
        <f>IF(($E9       =0),0,((($F9       /$E9       )-1)*100))</f>
        <v>6.7424311668482728</v>
      </c>
      <c r="J9" s="23">
        <f>IF(($E9       =0),0,(((($H9       /$E9       )^(1/3))-1)*100))</f>
        <v>6.9375194843212196</v>
      </c>
    </row>
    <row r="10" spans="1:11" x14ac:dyDescent="0.25">
      <c r="A10" s="3" t="s">
        <v>17</v>
      </c>
      <c r="B10" s="21" t="s">
        <v>21</v>
      </c>
      <c r="C10" s="41">
        <v>628907607</v>
      </c>
      <c r="D10" s="41">
        <v>643850133</v>
      </c>
      <c r="E10" s="41">
        <v>555346669</v>
      </c>
      <c r="F10" s="41">
        <v>667080563</v>
      </c>
      <c r="G10" s="42">
        <v>638431393</v>
      </c>
      <c r="H10" s="43">
        <v>621217749</v>
      </c>
      <c r="I10" s="22">
        <f t="shared" ref="I10:I33" si="0">IF(($E10      =0),0,((($F10      /$E10      )-1)*100))</f>
        <v>20.119665829849431</v>
      </c>
      <c r="J10" s="23">
        <f t="shared" ref="J10:J33" si="1">IF(($E10      =0),0,(((($H10      /$E10      )^(1/3))-1)*100))</f>
        <v>3.8069811715066626</v>
      </c>
    </row>
    <row r="11" spans="1:11" x14ac:dyDescent="0.25">
      <c r="A11" s="9" t="s">
        <v>17</v>
      </c>
      <c r="B11" s="24" t="s">
        <v>22</v>
      </c>
      <c r="C11" s="44">
        <v>3331200801</v>
      </c>
      <c r="D11" s="44">
        <v>3443397250</v>
      </c>
      <c r="E11" s="44">
        <v>3401884904</v>
      </c>
      <c r="F11" s="44">
        <v>3706183837</v>
      </c>
      <c r="G11" s="45">
        <v>3869663096</v>
      </c>
      <c r="H11" s="46">
        <v>4073650855</v>
      </c>
      <c r="I11" s="25">
        <f t="shared" si="0"/>
        <v>8.9450096516257673</v>
      </c>
      <c r="J11" s="26">
        <f t="shared" si="1"/>
        <v>6.1910860646950949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895618879</v>
      </c>
      <c r="D13" s="41">
        <v>885046454</v>
      </c>
      <c r="E13" s="41">
        <v>818744144</v>
      </c>
      <c r="F13" s="41">
        <v>963942143</v>
      </c>
      <c r="G13" s="42">
        <v>1025291547</v>
      </c>
      <c r="H13" s="43">
        <v>1101291418</v>
      </c>
      <c r="I13" s="22">
        <f t="shared" si="0"/>
        <v>17.734233589828285</v>
      </c>
      <c r="J13" s="23">
        <f t="shared" si="1"/>
        <v>10.387021712377731</v>
      </c>
    </row>
    <row r="14" spans="1:11" x14ac:dyDescent="0.25">
      <c r="A14" s="3" t="s">
        <v>17</v>
      </c>
      <c r="B14" s="21" t="s">
        <v>25</v>
      </c>
      <c r="C14" s="41">
        <v>63270673</v>
      </c>
      <c r="D14" s="41">
        <v>76151155</v>
      </c>
      <c r="E14" s="41">
        <v>104230330</v>
      </c>
      <c r="F14" s="41">
        <v>78675719</v>
      </c>
      <c r="G14" s="42">
        <v>79565788</v>
      </c>
      <c r="H14" s="43">
        <v>83661975</v>
      </c>
      <c r="I14" s="22">
        <f t="shared" si="0"/>
        <v>-24.517442283834278</v>
      </c>
      <c r="J14" s="23">
        <f t="shared" si="1"/>
        <v>-7.0652788926763961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1219242810</v>
      </c>
      <c r="D16" s="41">
        <v>1298444158</v>
      </c>
      <c r="E16" s="41">
        <v>1299146720</v>
      </c>
      <c r="F16" s="41">
        <v>1463346567</v>
      </c>
      <c r="G16" s="42">
        <v>1541781942</v>
      </c>
      <c r="H16" s="43">
        <v>1637218244</v>
      </c>
      <c r="I16" s="22">
        <f t="shared" si="0"/>
        <v>12.639053347261653</v>
      </c>
      <c r="J16" s="23">
        <f t="shared" si="1"/>
        <v>8.0146820084462398</v>
      </c>
    </row>
    <row r="17" spans="1:10" x14ac:dyDescent="0.25">
      <c r="A17" s="3" t="s">
        <v>17</v>
      </c>
      <c r="B17" s="21" t="s">
        <v>27</v>
      </c>
      <c r="C17" s="41">
        <v>1150646553</v>
      </c>
      <c r="D17" s="41">
        <v>1172623481</v>
      </c>
      <c r="E17" s="41">
        <v>979855451</v>
      </c>
      <c r="F17" s="41">
        <v>1171050248</v>
      </c>
      <c r="G17" s="42">
        <v>1208434063</v>
      </c>
      <c r="H17" s="43">
        <v>1251450875</v>
      </c>
      <c r="I17" s="29">
        <f t="shared" si="0"/>
        <v>19.512551244663136</v>
      </c>
      <c r="J17" s="30">
        <f t="shared" si="1"/>
        <v>8.4968837230021457</v>
      </c>
    </row>
    <row r="18" spans="1:10" x14ac:dyDescent="0.25">
      <c r="A18" s="3" t="s">
        <v>17</v>
      </c>
      <c r="B18" s="24" t="s">
        <v>28</v>
      </c>
      <c r="C18" s="44">
        <v>3328778915</v>
      </c>
      <c r="D18" s="44">
        <v>3432265248</v>
      </c>
      <c r="E18" s="44">
        <v>3201976645</v>
      </c>
      <c r="F18" s="44">
        <v>3677014677</v>
      </c>
      <c r="G18" s="45">
        <v>3855073340</v>
      </c>
      <c r="H18" s="46">
        <v>4073622512</v>
      </c>
      <c r="I18" s="25">
        <f t="shared" si="0"/>
        <v>14.835774418960511</v>
      </c>
      <c r="J18" s="26">
        <f t="shared" si="1"/>
        <v>8.3563100915202035</v>
      </c>
    </row>
    <row r="19" spans="1:10" ht="23.25" customHeight="1" x14ac:dyDescent="0.25">
      <c r="A19" s="31" t="s">
        <v>17</v>
      </c>
      <c r="B19" s="32" t="s">
        <v>29</v>
      </c>
      <c r="C19" s="50">
        <v>2421886</v>
      </c>
      <c r="D19" s="50">
        <v>11132002</v>
      </c>
      <c r="E19" s="50">
        <v>199908259</v>
      </c>
      <c r="F19" s="51">
        <v>29169160</v>
      </c>
      <c r="G19" s="52">
        <v>14589756</v>
      </c>
      <c r="H19" s="53">
        <v>28343</v>
      </c>
      <c r="I19" s="33">
        <f t="shared" si="0"/>
        <v>-85.408726910077277</v>
      </c>
      <c r="J19" s="34">
        <f t="shared" si="1"/>
        <v>-94.785591793443444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100000000</v>
      </c>
      <c r="H22" s="43">
        <v>113000000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101786344</v>
      </c>
      <c r="D23" s="41">
        <v>110356385</v>
      </c>
      <c r="E23" s="41">
        <v>109369169</v>
      </c>
      <c r="F23" s="41">
        <v>151012904</v>
      </c>
      <c r="G23" s="42">
        <v>123354849</v>
      </c>
      <c r="H23" s="43">
        <v>69600000</v>
      </c>
      <c r="I23" s="36">
        <f t="shared" si="0"/>
        <v>38.076301923808153</v>
      </c>
      <c r="J23" s="23">
        <f t="shared" si="1"/>
        <v>-13.98554490040328</v>
      </c>
    </row>
    <row r="24" spans="1:10" x14ac:dyDescent="0.25">
      <c r="A24" s="9" t="s">
        <v>17</v>
      </c>
      <c r="B24" s="21" t="s">
        <v>33</v>
      </c>
      <c r="C24" s="41">
        <v>664439130</v>
      </c>
      <c r="D24" s="41">
        <v>473229630</v>
      </c>
      <c r="E24" s="41">
        <v>452360210</v>
      </c>
      <c r="F24" s="41">
        <v>563153044</v>
      </c>
      <c r="G24" s="42">
        <v>330080002</v>
      </c>
      <c r="H24" s="43">
        <v>173876522</v>
      </c>
      <c r="I24" s="36">
        <f t="shared" si="0"/>
        <v>24.492170520479696</v>
      </c>
      <c r="J24" s="23">
        <f t="shared" si="1"/>
        <v>-27.291444627593453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766225474</v>
      </c>
      <c r="D26" s="44">
        <v>583586015</v>
      </c>
      <c r="E26" s="44">
        <v>561729379</v>
      </c>
      <c r="F26" s="44">
        <v>714165948</v>
      </c>
      <c r="G26" s="45">
        <v>553434851</v>
      </c>
      <c r="H26" s="46">
        <v>356476522</v>
      </c>
      <c r="I26" s="25">
        <f t="shared" si="0"/>
        <v>27.137012002357807</v>
      </c>
      <c r="J26" s="26">
        <f t="shared" si="1"/>
        <v>-14.065425456541448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14057536</v>
      </c>
      <c r="D28" s="41">
        <v>15062925</v>
      </c>
      <c r="E28" s="41">
        <v>14844395</v>
      </c>
      <c r="F28" s="41">
        <v>24279783</v>
      </c>
      <c r="G28" s="42">
        <v>5805000</v>
      </c>
      <c r="H28" s="43">
        <v>1500000</v>
      </c>
      <c r="I28" s="36">
        <f t="shared" si="0"/>
        <v>63.561957223585061</v>
      </c>
      <c r="J28" s="23">
        <f t="shared" si="1"/>
        <v>-53.422491656216643</v>
      </c>
    </row>
    <row r="29" spans="1:10" x14ac:dyDescent="0.25">
      <c r="A29" s="9" t="s">
        <v>17</v>
      </c>
      <c r="B29" s="21" t="s">
        <v>38</v>
      </c>
      <c r="C29" s="41">
        <v>33670037</v>
      </c>
      <c r="D29" s="41">
        <v>65780442</v>
      </c>
      <c r="E29" s="41">
        <v>68531125</v>
      </c>
      <c r="F29" s="41">
        <v>62806760</v>
      </c>
      <c r="G29" s="42">
        <v>44427537</v>
      </c>
      <c r="H29" s="43">
        <v>62670724</v>
      </c>
      <c r="I29" s="36">
        <f t="shared" si="0"/>
        <v>-8.3529418202313188</v>
      </c>
      <c r="J29" s="23">
        <f t="shared" si="1"/>
        <v>-2.9358288814749889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63165580</v>
      </c>
      <c r="D31" s="41">
        <v>78269217</v>
      </c>
      <c r="E31" s="41">
        <v>78475829</v>
      </c>
      <c r="F31" s="41">
        <v>51324782</v>
      </c>
      <c r="G31" s="42">
        <v>22381450</v>
      </c>
      <c r="H31" s="43">
        <v>30993370</v>
      </c>
      <c r="I31" s="36">
        <f t="shared" si="0"/>
        <v>-34.597974109964483</v>
      </c>
      <c r="J31" s="23">
        <f t="shared" si="1"/>
        <v>-26.631276531899218</v>
      </c>
    </row>
    <row r="32" spans="1:10" x14ac:dyDescent="0.25">
      <c r="A32" s="9" t="s">
        <v>17</v>
      </c>
      <c r="B32" s="21" t="s">
        <v>34</v>
      </c>
      <c r="C32" s="41">
        <v>655332321</v>
      </c>
      <c r="D32" s="41">
        <v>424473431</v>
      </c>
      <c r="E32" s="41">
        <v>399878030</v>
      </c>
      <c r="F32" s="41">
        <v>575754623</v>
      </c>
      <c r="G32" s="42">
        <v>480820864</v>
      </c>
      <c r="H32" s="43">
        <v>261312428</v>
      </c>
      <c r="I32" s="36">
        <f t="shared" si="0"/>
        <v>43.982559631995777</v>
      </c>
      <c r="J32" s="23">
        <f t="shared" si="1"/>
        <v>-13.221759451600212</v>
      </c>
    </row>
    <row r="33" spans="1:11" ht="13" thickBot="1" x14ac:dyDescent="0.3">
      <c r="A33" s="9" t="s">
        <v>17</v>
      </c>
      <c r="B33" s="37" t="s">
        <v>41</v>
      </c>
      <c r="C33" s="57">
        <v>766225474</v>
      </c>
      <c r="D33" s="57">
        <v>583586015</v>
      </c>
      <c r="E33" s="57">
        <v>561729379</v>
      </c>
      <c r="F33" s="57">
        <v>714165948</v>
      </c>
      <c r="G33" s="58">
        <v>553434851</v>
      </c>
      <c r="H33" s="59">
        <v>356476522</v>
      </c>
      <c r="I33" s="38">
        <f t="shared" si="0"/>
        <v>27.137012002357807</v>
      </c>
      <c r="J33" s="39">
        <f t="shared" si="1"/>
        <v>-14.065425456541448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509116169</v>
      </c>
      <c r="D8" s="41">
        <v>509116169</v>
      </c>
      <c r="E8" s="41">
        <v>530580862</v>
      </c>
      <c r="F8" s="41">
        <v>571650678</v>
      </c>
      <c r="G8" s="42">
        <v>606135674</v>
      </c>
      <c r="H8" s="43">
        <v>642710473</v>
      </c>
      <c r="I8" s="22">
        <f>IF(($E8       =0),0,((($F8       /$E8       )-1)*100))</f>
        <v>7.7405385194613263</v>
      </c>
      <c r="J8" s="23">
        <f>IF(($E8       =0),0,(((($H8       /$E8       )^(1/3))-1)*100))</f>
        <v>6.5993603265380951</v>
      </c>
    </row>
    <row r="9" spans="1:11" x14ac:dyDescent="0.25">
      <c r="A9" s="3" t="s">
        <v>17</v>
      </c>
      <c r="B9" s="21" t="s">
        <v>20</v>
      </c>
      <c r="C9" s="41">
        <v>1450080694</v>
      </c>
      <c r="D9" s="41">
        <v>1495080694</v>
      </c>
      <c r="E9" s="41">
        <v>1454274389</v>
      </c>
      <c r="F9" s="41">
        <v>1662304037</v>
      </c>
      <c r="G9" s="42">
        <v>1844525950</v>
      </c>
      <c r="H9" s="43">
        <v>2048097727</v>
      </c>
      <c r="I9" s="22">
        <f>IF(($E9       =0),0,((($F9       /$E9       )-1)*100))</f>
        <v>14.304704089786458</v>
      </c>
      <c r="J9" s="23">
        <f>IF(($E9       =0),0,(((($H9       /$E9       )^(1/3))-1)*100))</f>
        <v>12.090319369284884</v>
      </c>
    </row>
    <row r="10" spans="1:11" x14ac:dyDescent="0.25">
      <c r="A10" s="3" t="s">
        <v>17</v>
      </c>
      <c r="B10" s="21" t="s">
        <v>21</v>
      </c>
      <c r="C10" s="41">
        <v>572956533</v>
      </c>
      <c r="D10" s="41">
        <v>581751133</v>
      </c>
      <c r="E10" s="41">
        <v>565766421</v>
      </c>
      <c r="F10" s="41">
        <v>635366483</v>
      </c>
      <c r="G10" s="42">
        <v>694509420</v>
      </c>
      <c r="H10" s="43">
        <v>720008466</v>
      </c>
      <c r="I10" s="22">
        <f t="shared" ref="I10:I33" si="0">IF(($E10      =0),0,((($F10      /$E10      )-1)*100))</f>
        <v>12.301907539330625</v>
      </c>
      <c r="J10" s="23">
        <f t="shared" ref="J10:J33" si="1">IF(($E10      =0),0,(((($H10      /$E10      )^(1/3))-1)*100))</f>
        <v>8.3677721218674108</v>
      </c>
    </row>
    <row r="11" spans="1:11" x14ac:dyDescent="0.25">
      <c r="A11" s="9" t="s">
        <v>17</v>
      </c>
      <c r="B11" s="24" t="s">
        <v>22</v>
      </c>
      <c r="C11" s="44">
        <v>2532153396</v>
      </c>
      <c r="D11" s="44">
        <v>2585947996</v>
      </c>
      <c r="E11" s="44">
        <v>2550621672</v>
      </c>
      <c r="F11" s="44">
        <v>2869321198</v>
      </c>
      <c r="G11" s="45">
        <v>3145171044</v>
      </c>
      <c r="H11" s="46">
        <v>3410816666</v>
      </c>
      <c r="I11" s="25">
        <f t="shared" si="0"/>
        <v>12.494974440882123</v>
      </c>
      <c r="J11" s="26">
        <f t="shared" si="1"/>
        <v>10.171884203202207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656454675</v>
      </c>
      <c r="D13" s="41">
        <v>655857193</v>
      </c>
      <c r="E13" s="41">
        <v>621949507</v>
      </c>
      <c r="F13" s="41">
        <v>729634893</v>
      </c>
      <c r="G13" s="42">
        <v>753435339</v>
      </c>
      <c r="H13" s="43">
        <v>795372492</v>
      </c>
      <c r="I13" s="22">
        <f t="shared" si="0"/>
        <v>17.314168559988907</v>
      </c>
      <c r="J13" s="23">
        <f t="shared" si="1"/>
        <v>8.5438311457223257</v>
      </c>
    </row>
    <row r="14" spans="1:11" x14ac:dyDescent="0.25">
      <c r="A14" s="3" t="s">
        <v>17</v>
      </c>
      <c r="B14" s="21" t="s">
        <v>25</v>
      </c>
      <c r="C14" s="41">
        <v>74031467</v>
      </c>
      <c r="D14" s="41">
        <v>74031467</v>
      </c>
      <c r="E14" s="41">
        <v>0</v>
      </c>
      <c r="F14" s="41">
        <v>77288852</v>
      </c>
      <c r="G14" s="42">
        <v>80766850</v>
      </c>
      <c r="H14" s="43">
        <v>82786021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714397202</v>
      </c>
      <c r="D16" s="41">
        <v>714397202</v>
      </c>
      <c r="E16" s="41">
        <v>674724973</v>
      </c>
      <c r="F16" s="41">
        <v>805125647</v>
      </c>
      <c r="G16" s="42">
        <v>907376604</v>
      </c>
      <c r="H16" s="43">
        <v>1022613433</v>
      </c>
      <c r="I16" s="22">
        <f t="shared" si="0"/>
        <v>19.326492899796666</v>
      </c>
      <c r="J16" s="23">
        <f t="shared" si="1"/>
        <v>14.866900609506907</v>
      </c>
    </row>
    <row r="17" spans="1:10" x14ac:dyDescent="0.25">
      <c r="A17" s="3" t="s">
        <v>17</v>
      </c>
      <c r="B17" s="21" t="s">
        <v>27</v>
      </c>
      <c r="C17" s="41">
        <v>1066850788</v>
      </c>
      <c r="D17" s="41">
        <v>1078557069</v>
      </c>
      <c r="E17" s="41">
        <v>836549425</v>
      </c>
      <c r="F17" s="41">
        <v>1129031462</v>
      </c>
      <c r="G17" s="42">
        <v>1230058908</v>
      </c>
      <c r="H17" s="43">
        <v>1264044007</v>
      </c>
      <c r="I17" s="29">
        <f t="shared" si="0"/>
        <v>34.962911725150001</v>
      </c>
      <c r="J17" s="30">
        <f t="shared" si="1"/>
        <v>14.751101481013173</v>
      </c>
    </row>
    <row r="18" spans="1:10" x14ac:dyDescent="0.25">
      <c r="A18" s="3" t="s">
        <v>17</v>
      </c>
      <c r="B18" s="24" t="s">
        <v>28</v>
      </c>
      <c r="C18" s="44">
        <v>2511734132</v>
      </c>
      <c r="D18" s="44">
        <v>2522842931</v>
      </c>
      <c r="E18" s="44">
        <v>2133223905</v>
      </c>
      <c r="F18" s="44">
        <v>2741080854</v>
      </c>
      <c r="G18" s="45">
        <v>2971637701</v>
      </c>
      <c r="H18" s="46">
        <v>3164815953</v>
      </c>
      <c r="I18" s="25">
        <f t="shared" si="0"/>
        <v>28.494756109532716</v>
      </c>
      <c r="J18" s="26">
        <f t="shared" si="1"/>
        <v>14.0522889728949</v>
      </c>
    </row>
    <row r="19" spans="1:10" ht="23.25" customHeight="1" x14ac:dyDescent="0.25">
      <c r="A19" s="31" t="s">
        <v>17</v>
      </c>
      <c r="B19" s="32" t="s">
        <v>29</v>
      </c>
      <c r="C19" s="50">
        <v>20419264</v>
      </c>
      <c r="D19" s="50">
        <v>63105065</v>
      </c>
      <c r="E19" s="50">
        <v>417397767</v>
      </c>
      <c r="F19" s="51">
        <v>128240344</v>
      </c>
      <c r="G19" s="52">
        <v>173533343</v>
      </c>
      <c r="H19" s="53">
        <v>246000713</v>
      </c>
      <c r="I19" s="33">
        <f t="shared" si="0"/>
        <v>-69.276226626291475</v>
      </c>
      <c r="J19" s="34">
        <f t="shared" si="1"/>
        <v>-16.157912757549674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200000000</v>
      </c>
      <c r="D22" s="41">
        <v>118845659</v>
      </c>
      <c r="E22" s="41">
        <v>94961380</v>
      </c>
      <c r="F22" s="41">
        <v>198019488</v>
      </c>
      <c r="G22" s="42">
        <v>199422606</v>
      </c>
      <c r="H22" s="43">
        <v>77999454</v>
      </c>
      <c r="I22" s="36">
        <f t="shared" si="0"/>
        <v>108.52633775962394</v>
      </c>
      <c r="J22" s="23">
        <f t="shared" si="1"/>
        <v>-6.3484761357626045</v>
      </c>
    </row>
    <row r="23" spans="1:10" x14ac:dyDescent="0.25">
      <c r="A23" s="9" t="s">
        <v>17</v>
      </c>
      <c r="B23" s="21" t="s">
        <v>32</v>
      </c>
      <c r="C23" s="41">
        <v>261794767</v>
      </c>
      <c r="D23" s="41">
        <v>234652040</v>
      </c>
      <c r="E23" s="41">
        <v>153227536</v>
      </c>
      <c r="F23" s="41">
        <v>325835001</v>
      </c>
      <c r="G23" s="42">
        <v>321576413</v>
      </c>
      <c r="H23" s="43">
        <v>312261139</v>
      </c>
      <c r="I23" s="36">
        <f t="shared" si="0"/>
        <v>112.64781089999386</v>
      </c>
      <c r="J23" s="23">
        <f t="shared" si="1"/>
        <v>26.782810196288054</v>
      </c>
    </row>
    <row r="24" spans="1:10" x14ac:dyDescent="0.25">
      <c r="A24" s="9" t="s">
        <v>17</v>
      </c>
      <c r="B24" s="21" t="s">
        <v>33</v>
      </c>
      <c r="C24" s="41">
        <v>137550536</v>
      </c>
      <c r="D24" s="41">
        <v>171014860</v>
      </c>
      <c r="E24" s="41">
        <v>142543867</v>
      </c>
      <c r="F24" s="41">
        <v>118635686</v>
      </c>
      <c r="G24" s="42">
        <v>126192912</v>
      </c>
      <c r="H24" s="43">
        <v>128467392</v>
      </c>
      <c r="I24" s="36">
        <f t="shared" si="0"/>
        <v>-16.772507651977765</v>
      </c>
      <c r="J24" s="23">
        <f t="shared" si="1"/>
        <v>-3.4064508371073887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599345303</v>
      </c>
      <c r="D26" s="44">
        <v>524512559</v>
      </c>
      <c r="E26" s="44">
        <v>390732783</v>
      </c>
      <c r="F26" s="44">
        <v>642490175</v>
      </c>
      <c r="G26" s="45">
        <v>647191931</v>
      </c>
      <c r="H26" s="46">
        <v>518727985</v>
      </c>
      <c r="I26" s="25">
        <f t="shared" si="0"/>
        <v>64.432113954461826</v>
      </c>
      <c r="J26" s="26">
        <f t="shared" si="1"/>
        <v>9.9056306478292999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185201590</v>
      </c>
      <c r="D28" s="41">
        <v>124150263</v>
      </c>
      <c r="E28" s="41">
        <v>92497484</v>
      </c>
      <c r="F28" s="41">
        <v>164994178</v>
      </c>
      <c r="G28" s="42">
        <v>178752651</v>
      </c>
      <c r="H28" s="43">
        <v>113638696</v>
      </c>
      <c r="I28" s="36">
        <f t="shared" si="0"/>
        <v>78.376936176988337</v>
      </c>
      <c r="J28" s="23">
        <f t="shared" si="1"/>
        <v>7.1022942330239536</v>
      </c>
    </row>
    <row r="29" spans="1:10" x14ac:dyDescent="0.25">
      <c r="A29" s="9" t="s">
        <v>17</v>
      </c>
      <c r="B29" s="21" t="s">
        <v>38</v>
      </c>
      <c r="C29" s="41">
        <v>83793249</v>
      </c>
      <c r="D29" s="41">
        <v>76095537</v>
      </c>
      <c r="E29" s="41">
        <v>63830632</v>
      </c>
      <c r="F29" s="41">
        <v>120972476</v>
      </c>
      <c r="G29" s="42">
        <v>152258325</v>
      </c>
      <c r="H29" s="43">
        <v>162858216</v>
      </c>
      <c r="I29" s="36">
        <f t="shared" si="0"/>
        <v>89.521037485575889</v>
      </c>
      <c r="J29" s="23">
        <f t="shared" si="1"/>
        <v>36.644925920225461</v>
      </c>
    </row>
    <row r="30" spans="1:10" x14ac:dyDescent="0.25">
      <c r="A30" s="9" t="s">
        <v>17</v>
      </c>
      <c r="B30" s="21" t="s">
        <v>39</v>
      </c>
      <c r="C30" s="41">
        <v>3650000</v>
      </c>
      <c r="D30" s="41">
        <v>8092718</v>
      </c>
      <c r="E30" s="41">
        <v>5829132</v>
      </c>
      <c r="F30" s="41">
        <v>8877826</v>
      </c>
      <c r="G30" s="42">
        <v>3650000</v>
      </c>
      <c r="H30" s="43">
        <v>1000000</v>
      </c>
      <c r="I30" s="36">
        <f t="shared" si="0"/>
        <v>52.300994384755754</v>
      </c>
      <c r="J30" s="23">
        <f t="shared" si="1"/>
        <v>-44.435334614187497</v>
      </c>
    </row>
    <row r="31" spans="1:10" x14ac:dyDescent="0.25">
      <c r="A31" s="9" t="s">
        <v>17</v>
      </c>
      <c r="B31" s="21" t="s">
        <v>40</v>
      </c>
      <c r="C31" s="41">
        <v>77907950</v>
      </c>
      <c r="D31" s="41">
        <v>81138509</v>
      </c>
      <c r="E31" s="41">
        <v>77046784</v>
      </c>
      <c r="F31" s="41">
        <v>86564435</v>
      </c>
      <c r="G31" s="42">
        <v>76370435</v>
      </c>
      <c r="H31" s="43">
        <v>92010522</v>
      </c>
      <c r="I31" s="36">
        <f t="shared" si="0"/>
        <v>12.353080175286735</v>
      </c>
      <c r="J31" s="23">
        <f t="shared" si="1"/>
        <v>6.0948556686742927</v>
      </c>
    </row>
    <row r="32" spans="1:10" x14ac:dyDescent="0.25">
      <c r="A32" s="9" t="s">
        <v>17</v>
      </c>
      <c r="B32" s="21" t="s">
        <v>34</v>
      </c>
      <c r="C32" s="41">
        <v>248792514</v>
      </c>
      <c r="D32" s="41">
        <v>235035532</v>
      </c>
      <c r="E32" s="41">
        <v>151528751</v>
      </c>
      <c r="F32" s="41">
        <v>261081260</v>
      </c>
      <c r="G32" s="42">
        <v>236160520</v>
      </c>
      <c r="H32" s="43">
        <v>149220551</v>
      </c>
      <c r="I32" s="36">
        <f t="shared" si="0"/>
        <v>72.298166702370565</v>
      </c>
      <c r="J32" s="23">
        <f t="shared" si="1"/>
        <v>-0.51035865385057333</v>
      </c>
    </row>
    <row r="33" spans="1:11" ht="13" thickBot="1" x14ac:dyDescent="0.3">
      <c r="A33" s="9" t="s">
        <v>17</v>
      </c>
      <c r="B33" s="37" t="s">
        <v>41</v>
      </c>
      <c r="C33" s="57">
        <v>599345303</v>
      </c>
      <c r="D33" s="57">
        <v>524512559</v>
      </c>
      <c r="E33" s="57">
        <v>390732783</v>
      </c>
      <c r="F33" s="57">
        <v>642490175</v>
      </c>
      <c r="G33" s="58">
        <v>647191931</v>
      </c>
      <c r="H33" s="59">
        <v>518727985</v>
      </c>
      <c r="I33" s="38">
        <f t="shared" si="0"/>
        <v>64.432113954461826</v>
      </c>
      <c r="J33" s="39">
        <f t="shared" si="1"/>
        <v>9.9056306478292999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279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200976789</v>
      </c>
      <c r="D8" s="41">
        <v>207467694</v>
      </c>
      <c r="E8" s="41">
        <v>209519542</v>
      </c>
      <c r="F8" s="41">
        <v>226948900</v>
      </c>
      <c r="G8" s="42">
        <v>240566000</v>
      </c>
      <c r="H8" s="43">
        <v>255000000</v>
      </c>
      <c r="I8" s="22">
        <f>IF(($E8       =0),0,((($F8       /$E8       )-1)*100))</f>
        <v>8.3187266608286023</v>
      </c>
      <c r="J8" s="23">
        <f>IF(($E8       =0),0,(((($H8       /$E8       )^(1/3))-1)*100))</f>
        <v>6.7673707963460172</v>
      </c>
    </row>
    <row r="9" spans="1:11" x14ac:dyDescent="0.25">
      <c r="A9" s="3" t="s">
        <v>17</v>
      </c>
      <c r="B9" s="21" t="s">
        <v>20</v>
      </c>
      <c r="C9" s="41">
        <v>870634255</v>
      </c>
      <c r="D9" s="41">
        <v>899127420</v>
      </c>
      <c r="E9" s="41">
        <v>914276110</v>
      </c>
      <c r="F9" s="41">
        <v>1046395600</v>
      </c>
      <c r="G9" s="42">
        <v>1159712300</v>
      </c>
      <c r="H9" s="43">
        <v>1286396900</v>
      </c>
      <c r="I9" s="22">
        <f>IF(($E9       =0),0,((($F9       /$E9       )-1)*100))</f>
        <v>14.450721019058467</v>
      </c>
      <c r="J9" s="23">
        <f>IF(($E9       =0),0,(((($H9       /$E9       )^(1/3))-1)*100))</f>
        <v>12.05533483756529</v>
      </c>
    </row>
    <row r="10" spans="1:11" x14ac:dyDescent="0.25">
      <c r="A10" s="3" t="s">
        <v>17</v>
      </c>
      <c r="B10" s="21" t="s">
        <v>21</v>
      </c>
      <c r="C10" s="41">
        <v>538077706</v>
      </c>
      <c r="D10" s="41">
        <v>522363104</v>
      </c>
      <c r="E10" s="41">
        <v>310585056</v>
      </c>
      <c r="F10" s="41">
        <v>559951928</v>
      </c>
      <c r="G10" s="42">
        <v>561939600</v>
      </c>
      <c r="H10" s="43">
        <v>583936500</v>
      </c>
      <c r="I10" s="22">
        <f t="shared" ref="I10:I33" si="0">IF(($E10      =0),0,((($F10      /$E10      )-1)*100))</f>
        <v>80.28939808359614</v>
      </c>
      <c r="J10" s="23">
        <f t="shared" ref="J10:J33" si="1">IF(($E10      =0),0,(((($H10      /$E10      )^(1/3))-1)*100))</f>
        <v>23.422694168580783</v>
      </c>
    </row>
    <row r="11" spans="1:11" x14ac:dyDescent="0.25">
      <c r="A11" s="9" t="s">
        <v>17</v>
      </c>
      <c r="B11" s="24" t="s">
        <v>22</v>
      </c>
      <c r="C11" s="44">
        <v>1609688750</v>
      </c>
      <c r="D11" s="44">
        <v>1628958218</v>
      </c>
      <c r="E11" s="44">
        <v>1434380708</v>
      </c>
      <c r="F11" s="44">
        <v>1833296428</v>
      </c>
      <c r="G11" s="45">
        <v>1962217900</v>
      </c>
      <c r="H11" s="46">
        <v>2125333400</v>
      </c>
      <c r="I11" s="25">
        <f t="shared" si="0"/>
        <v>27.811007062150207</v>
      </c>
      <c r="J11" s="26">
        <f t="shared" si="1"/>
        <v>14.00420680209824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456827985</v>
      </c>
      <c r="D13" s="41">
        <v>431823594</v>
      </c>
      <c r="E13" s="41">
        <v>380103347</v>
      </c>
      <c r="F13" s="41">
        <v>469245401</v>
      </c>
      <c r="G13" s="42">
        <v>493727105</v>
      </c>
      <c r="H13" s="43">
        <v>512498805</v>
      </c>
      <c r="I13" s="22">
        <f t="shared" si="0"/>
        <v>23.452057105932301</v>
      </c>
      <c r="J13" s="23">
        <f t="shared" si="1"/>
        <v>10.474926448806698</v>
      </c>
    </row>
    <row r="14" spans="1:11" x14ac:dyDescent="0.25">
      <c r="A14" s="3" t="s">
        <v>17</v>
      </c>
      <c r="B14" s="21" t="s">
        <v>25</v>
      </c>
      <c r="C14" s="41">
        <v>220010864</v>
      </c>
      <c r="D14" s="41">
        <v>121510864</v>
      </c>
      <c r="E14" s="41">
        <v>91133148</v>
      </c>
      <c r="F14" s="41">
        <v>86508000</v>
      </c>
      <c r="G14" s="42">
        <v>90401300</v>
      </c>
      <c r="H14" s="43">
        <v>92661900</v>
      </c>
      <c r="I14" s="22">
        <f t="shared" si="0"/>
        <v>-5.0751544322818702</v>
      </c>
      <c r="J14" s="23">
        <f t="shared" si="1"/>
        <v>0.55606643788028709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487184300</v>
      </c>
      <c r="D16" s="41">
        <v>522184300</v>
      </c>
      <c r="E16" s="41">
        <v>470238480</v>
      </c>
      <c r="F16" s="41">
        <v>598611000</v>
      </c>
      <c r="G16" s="42">
        <v>690033900</v>
      </c>
      <c r="H16" s="43">
        <v>747284900</v>
      </c>
      <c r="I16" s="22">
        <f t="shared" si="0"/>
        <v>27.299450270424487</v>
      </c>
      <c r="J16" s="23">
        <f t="shared" si="1"/>
        <v>16.696011825040436</v>
      </c>
    </row>
    <row r="17" spans="1:10" x14ac:dyDescent="0.25">
      <c r="A17" s="3" t="s">
        <v>17</v>
      </c>
      <c r="B17" s="21" t="s">
        <v>27</v>
      </c>
      <c r="C17" s="41">
        <v>453608058</v>
      </c>
      <c r="D17" s="41">
        <v>549612029</v>
      </c>
      <c r="E17" s="41">
        <v>444372278</v>
      </c>
      <c r="F17" s="41">
        <v>642772756</v>
      </c>
      <c r="G17" s="42">
        <v>660707000</v>
      </c>
      <c r="H17" s="43">
        <v>718730300</v>
      </c>
      <c r="I17" s="29">
        <f t="shared" si="0"/>
        <v>44.647357142292307</v>
      </c>
      <c r="J17" s="30">
        <f t="shared" si="1"/>
        <v>17.383304705615043</v>
      </c>
    </row>
    <row r="18" spans="1:10" x14ac:dyDescent="0.25">
      <c r="A18" s="3" t="s">
        <v>17</v>
      </c>
      <c r="B18" s="24" t="s">
        <v>28</v>
      </c>
      <c r="C18" s="44">
        <v>1617631207</v>
      </c>
      <c r="D18" s="44">
        <v>1625130787</v>
      </c>
      <c r="E18" s="44">
        <v>1385847253</v>
      </c>
      <c r="F18" s="44">
        <v>1797137157</v>
      </c>
      <c r="G18" s="45">
        <v>1934869305</v>
      </c>
      <c r="H18" s="46">
        <v>2071175905</v>
      </c>
      <c r="I18" s="25">
        <f t="shared" si="0"/>
        <v>29.677866958978626</v>
      </c>
      <c r="J18" s="26">
        <f t="shared" si="1"/>
        <v>14.331843613315565</v>
      </c>
    </row>
    <row r="19" spans="1:10" ht="23.25" customHeight="1" x14ac:dyDescent="0.25">
      <c r="A19" s="31" t="s">
        <v>17</v>
      </c>
      <c r="B19" s="32" t="s">
        <v>29</v>
      </c>
      <c r="C19" s="50">
        <v>-7942457</v>
      </c>
      <c r="D19" s="50">
        <v>3827431</v>
      </c>
      <c r="E19" s="50">
        <v>48533455</v>
      </c>
      <c r="F19" s="51">
        <v>36159271</v>
      </c>
      <c r="G19" s="52">
        <v>27348595</v>
      </c>
      <c r="H19" s="53">
        <v>54157495</v>
      </c>
      <c r="I19" s="33">
        <f t="shared" si="0"/>
        <v>-25.496194326161202</v>
      </c>
      <c r="J19" s="34">
        <f t="shared" si="1"/>
        <v>3.7223751350327738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48706373</v>
      </c>
      <c r="D22" s="41">
        <v>45047479</v>
      </c>
      <c r="E22" s="41">
        <v>33884877</v>
      </c>
      <c r="F22" s="41">
        <v>25400000</v>
      </c>
      <c r="G22" s="42">
        <v>0</v>
      </c>
      <c r="H22" s="43">
        <v>0</v>
      </c>
      <c r="I22" s="36">
        <f t="shared" si="0"/>
        <v>-25.04030632898564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84320917</v>
      </c>
      <c r="D23" s="41">
        <v>89251903</v>
      </c>
      <c r="E23" s="41">
        <v>70494680</v>
      </c>
      <c r="F23" s="41">
        <v>83699310</v>
      </c>
      <c r="G23" s="42">
        <v>51890700</v>
      </c>
      <c r="H23" s="43">
        <v>66159415</v>
      </c>
      <c r="I23" s="36">
        <f t="shared" si="0"/>
        <v>18.731385120125378</v>
      </c>
      <c r="J23" s="23">
        <f t="shared" si="1"/>
        <v>-2.0934446624185088</v>
      </c>
    </row>
    <row r="24" spans="1:10" x14ac:dyDescent="0.25">
      <c r="A24" s="9" t="s">
        <v>17</v>
      </c>
      <c r="B24" s="21" t="s">
        <v>33</v>
      </c>
      <c r="C24" s="41">
        <v>54410000</v>
      </c>
      <c r="D24" s="41">
        <v>84160182</v>
      </c>
      <c r="E24" s="41">
        <v>64742690</v>
      </c>
      <c r="F24" s="41">
        <v>77246000</v>
      </c>
      <c r="G24" s="42">
        <v>92558000</v>
      </c>
      <c r="H24" s="43">
        <v>72316000</v>
      </c>
      <c r="I24" s="36">
        <f t="shared" si="0"/>
        <v>19.312311552084104</v>
      </c>
      <c r="J24" s="23">
        <f t="shared" si="1"/>
        <v>3.7563181177210581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187437290</v>
      </c>
      <c r="D26" s="44">
        <v>218459564</v>
      </c>
      <c r="E26" s="44">
        <v>169122247</v>
      </c>
      <c r="F26" s="44">
        <v>186345310</v>
      </c>
      <c r="G26" s="45">
        <v>144448700</v>
      </c>
      <c r="H26" s="46">
        <v>138475415</v>
      </c>
      <c r="I26" s="25">
        <f t="shared" si="0"/>
        <v>10.183795039099742</v>
      </c>
      <c r="J26" s="26">
        <f t="shared" si="1"/>
        <v>-6.4470876748148331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14369200</v>
      </c>
      <c r="D28" s="41">
        <v>14369200</v>
      </c>
      <c r="E28" s="41">
        <v>13382391</v>
      </c>
      <c r="F28" s="41">
        <v>20219200</v>
      </c>
      <c r="G28" s="42">
        <v>18492809</v>
      </c>
      <c r="H28" s="43">
        <v>9188918</v>
      </c>
      <c r="I28" s="36">
        <f t="shared" si="0"/>
        <v>51.088097784618604</v>
      </c>
      <c r="J28" s="23">
        <f t="shared" si="1"/>
        <v>-11.778002429189428</v>
      </c>
    </row>
    <row r="29" spans="1:10" x14ac:dyDescent="0.25">
      <c r="A29" s="9" t="s">
        <v>17</v>
      </c>
      <c r="B29" s="21" t="s">
        <v>38</v>
      </c>
      <c r="C29" s="41">
        <v>43945173</v>
      </c>
      <c r="D29" s="41">
        <v>40118536</v>
      </c>
      <c r="E29" s="41">
        <v>20660024</v>
      </c>
      <c r="F29" s="41">
        <v>40098860</v>
      </c>
      <c r="G29" s="42">
        <v>25945225</v>
      </c>
      <c r="H29" s="43">
        <v>29388144</v>
      </c>
      <c r="I29" s="36">
        <f t="shared" si="0"/>
        <v>94.089125937123796</v>
      </c>
      <c r="J29" s="23">
        <f t="shared" si="1"/>
        <v>12.46406556701649</v>
      </c>
    </row>
    <row r="30" spans="1:10" x14ac:dyDescent="0.25">
      <c r="A30" s="9" t="s">
        <v>17</v>
      </c>
      <c r="B30" s="21" t="s">
        <v>39</v>
      </c>
      <c r="C30" s="41">
        <v>6000000</v>
      </c>
      <c r="D30" s="41">
        <v>2400000</v>
      </c>
      <c r="E30" s="41">
        <v>390558</v>
      </c>
      <c r="F30" s="41">
        <v>13000000</v>
      </c>
      <c r="G30" s="42">
        <v>5000000</v>
      </c>
      <c r="H30" s="43">
        <v>0</v>
      </c>
      <c r="I30" s="36">
        <f t="shared" si="0"/>
        <v>3228.5709164835948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41457652</v>
      </c>
      <c r="D31" s="41">
        <v>63794578</v>
      </c>
      <c r="E31" s="41">
        <v>73798872</v>
      </c>
      <c r="F31" s="41">
        <v>35358537</v>
      </c>
      <c r="G31" s="42">
        <v>23788590</v>
      </c>
      <c r="H31" s="43">
        <v>64146938</v>
      </c>
      <c r="I31" s="36">
        <f t="shared" si="0"/>
        <v>-52.08797093809239</v>
      </c>
      <c r="J31" s="23">
        <f t="shared" si="1"/>
        <v>-4.5647675637671581</v>
      </c>
    </row>
    <row r="32" spans="1:10" x14ac:dyDescent="0.25">
      <c r="A32" s="9" t="s">
        <v>17</v>
      </c>
      <c r="B32" s="21" t="s">
        <v>34</v>
      </c>
      <c r="C32" s="41">
        <v>81665265</v>
      </c>
      <c r="D32" s="41">
        <v>97777250</v>
      </c>
      <c r="E32" s="41">
        <v>60890402</v>
      </c>
      <c r="F32" s="41">
        <v>77668713</v>
      </c>
      <c r="G32" s="42">
        <v>71222076</v>
      </c>
      <c r="H32" s="43">
        <v>35751415</v>
      </c>
      <c r="I32" s="36">
        <f t="shared" si="0"/>
        <v>27.554935505270596</v>
      </c>
      <c r="J32" s="23">
        <f t="shared" si="1"/>
        <v>-16.263501227407396</v>
      </c>
    </row>
    <row r="33" spans="1:11" ht="13" thickBot="1" x14ac:dyDescent="0.3">
      <c r="A33" s="9" t="s">
        <v>17</v>
      </c>
      <c r="B33" s="37" t="s">
        <v>41</v>
      </c>
      <c r="C33" s="57">
        <v>187437290</v>
      </c>
      <c r="D33" s="57">
        <v>218459564</v>
      </c>
      <c r="E33" s="57">
        <v>169122247</v>
      </c>
      <c r="F33" s="57">
        <v>186345310</v>
      </c>
      <c r="G33" s="58">
        <v>144448700</v>
      </c>
      <c r="H33" s="59">
        <v>138475415</v>
      </c>
      <c r="I33" s="38">
        <f t="shared" si="0"/>
        <v>10.183795039099742</v>
      </c>
      <c r="J33" s="39">
        <f t="shared" si="1"/>
        <v>-6.4470876748148331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160581131</v>
      </c>
      <c r="D8" s="41">
        <v>181968568</v>
      </c>
      <c r="E8" s="41">
        <v>173530194</v>
      </c>
      <c r="F8" s="41">
        <v>192886683</v>
      </c>
      <c r="G8" s="42">
        <v>196714698</v>
      </c>
      <c r="H8" s="43">
        <v>206550433</v>
      </c>
      <c r="I8" s="22">
        <f>IF(($E8       =0),0,((($F8       /$E8       )-1)*100))</f>
        <v>11.154536598973674</v>
      </c>
      <c r="J8" s="23">
        <f>IF(($E8       =0),0,(((($H8       /$E8       )^(1/3))-1)*100))</f>
        <v>5.978317188438198</v>
      </c>
    </row>
    <row r="9" spans="1:11" x14ac:dyDescent="0.25">
      <c r="A9" s="3" t="s">
        <v>17</v>
      </c>
      <c r="B9" s="21" t="s">
        <v>20</v>
      </c>
      <c r="C9" s="41">
        <v>512996574</v>
      </c>
      <c r="D9" s="41">
        <v>518151093</v>
      </c>
      <c r="E9" s="41">
        <v>391657572</v>
      </c>
      <c r="F9" s="41">
        <v>451787316</v>
      </c>
      <c r="G9" s="42">
        <v>527178701</v>
      </c>
      <c r="H9" s="43">
        <v>540370711</v>
      </c>
      <c r="I9" s="22">
        <f>IF(($E9       =0),0,((($F9       /$E9       )-1)*100))</f>
        <v>15.3526315584676</v>
      </c>
      <c r="J9" s="23">
        <f>IF(($E9       =0),0,(((($H9       /$E9       )^(1/3))-1)*100))</f>
        <v>11.325612029480524</v>
      </c>
    </row>
    <row r="10" spans="1:11" x14ac:dyDescent="0.25">
      <c r="A10" s="3" t="s">
        <v>17</v>
      </c>
      <c r="B10" s="21" t="s">
        <v>21</v>
      </c>
      <c r="C10" s="41">
        <v>393144952</v>
      </c>
      <c r="D10" s="41">
        <v>443794978</v>
      </c>
      <c r="E10" s="41">
        <v>488234677</v>
      </c>
      <c r="F10" s="41">
        <v>450108575</v>
      </c>
      <c r="G10" s="42">
        <v>448727269</v>
      </c>
      <c r="H10" s="43">
        <v>462820334</v>
      </c>
      <c r="I10" s="22">
        <f t="shared" ref="I10:I33" si="0">IF(($E10      =0),0,((($F10      /$E10      )-1)*100))</f>
        <v>-7.8089705209529843</v>
      </c>
      <c r="J10" s="23">
        <f t="shared" ref="J10:J33" si="1">IF(($E10      =0),0,(((($H10      /$E10      )^(1/3))-1)*100))</f>
        <v>-1.766126373792376</v>
      </c>
    </row>
    <row r="11" spans="1:11" x14ac:dyDescent="0.25">
      <c r="A11" s="9" t="s">
        <v>17</v>
      </c>
      <c r="B11" s="24" t="s">
        <v>22</v>
      </c>
      <c r="C11" s="44">
        <v>1066722657</v>
      </c>
      <c r="D11" s="44">
        <v>1143914639</v>
      </c>
      <c r="E11" s="44">
        <v>1053422443</v>
      </c>
      <c r="F11" s="44">
        <v>1094782574</v>
      </c>
      <c r="G11" s="45">
        <v>1172620668</v>
      </c>
      <c r="H11" s="46">
        <v>1209741478</v>
      </c>
      <c r="I11" s="25">
        <f t="shared" si="0"/>
        <v>3.9262625620745339</v>
      </c>
      <c r="J11" s="26">
        <f t="shared" si="1"/>
        <v>4.7200887417839565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359492099</v>
      </c>
      <c r="D13" s="41">
        <v>359492099</v>
      </c>
      <c r="E13" s="41">
        <v>325563840</v>
      </c>
      <c r="F13" s="41">
        <v>352275516</v>
      </c>
      <c r="G13" s="42">
        <v>380785486</v>
      </c>
      <c r="H13" s="43">
        <v>386024953</v>
      </c>
      <c r="I13" s="22">
        <f t="shared" si="0"/>
        <v>8.2047428854506776</v>
      </c>
      <c r="J13" s="23">
        <f t="shared" si="1"/>
        <v>5.8424145747680178</v>
      </c>
    </row>
    <row r="14" spans="1:11" x14ac:dyDescent="0.25">
      <c r="A14" s="3" t="s">
        <v>17</v>
      </c>
      <c r="B14" s="21" t="s">
        <v>25</v>
      </c>
      <c r="C14" s="41">
        <v>57570443</v>
      </c>
      <c r="D14" s="41">
        <v>57570443</v>
      </c>
      <c r="E14" s="41">
        <v>0</v>
      </c>
      <c r="F14" s="41">
        <v>57570443</v>
      </c>
      <c r="G14" s="42">
        <v>57570443</v>
      </c>
      <c r="H14" s="43">
        <v>57570443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362945234</v>
      </c>
      <c r="D16" s="41">
        <v>400445234</v>
      </c>
      <c r="E16" s="41">
        <v>463020407</v>
      </c>
      <c r="F16" s="41">
        <v>403992279</v>
      </c>
      <c r="G16" s="42">
        <v>436445234</v>
      </c>
      <c r="H16" s="43">
        <v>457445234</v>
      </c>
      <c r="I16" s="22">
        <f t="shared" si="0"/>
        <v>-12.748493826104735</v>
      </c>
      <c r="J16" s="23">
        <f t="shared" si="1"/>
        <v>-0.4029844384094261</v>
      </c>
    </row>
    <row r="17" spans="1:10" x14ac:dyDescent="0.25">
      <c r="A17" s="3" t="s">
        <v>17</v>
      </c>
      <c r="B17" s="21" t="s">
        <v>27</v>
      </c>
      <c r="C17" s="41">
        <v>283603937</v>
      </c>
      <c r="D17" s="41">
        <v>321275937</v>
      </c>
      <c r="E17" s="41">
        <v>307425310</v>
      </c>
      <c r="F17" s="41">
        <v>274884532</v>
      </c>
      <c r="G17" s="42">
        <v>289459439</v>
      </c>
      <c r="H17" s="43">
        <v>296072434</v>
      </c>
      <c r="I17" s="29">
        <f t="shared" si="0"/>
        <v>-10.584937850432674</v>
      </c>
      <c r="J17" s="30">
        <f t="shared" si="1"/>
        <v>-1.246434499943827</v>
      </c>
    </row>
    <row r="18" spans="1:10" x14ac:dyDescent="0.25">
      <c r="A18" s="3" t="s">
        <v>17</v>
      </c>
      <c r="B18" s="24" t="s">
        <v>28</v>
      </c>
      <c r="C18" s="44">
        <v>1063611713</v>
      </c>
      <c r="D18" s="44">
        <v>1138783713</v>
      </c>
      <c r="E18" s="44">
        <v>1096009557</v>
      </c>
      <c r="F18" s="44">
        <v>1088722770</v>
      </c>
      <c r="G18" s="45">
        <v>1164260602</v>
      </c>
      <c r="H18" s="46">
        <v>1197113064</v>
      </c>
      <c r="I18" s="25">
        <f t="shared" si="0"/>
        <v>-0.66484703107383414</v>
      </c>
      <c r="J18" s="26">
        <f t="shared" si="1"/>
        <v>2.9849137731714048</v>
      </c>
    </row>
    <row r="19" spans="1:10" ht="23.25" customHeight="1" x14ac:dyDescent="0.25">
      <c r="A19" s="31" t="s">
        <v>17</v>
      </c>
      <c r="B19" s="32" t="s">
        <v>29</v>
      </c>
      <c r="C19" s="50">
        <v>3110944</v>
      </c>
      <c r="D19" s="50">
        <v>5130926</v>
      </c>
      <c r="E19" s="50">
        <v>-42587114</v>
      </c>
      <c r="F19" s="51">
        <v>6059804</v>
      </c>
      <c r="G19" s="52">
        <v>8360066</v>
      </c>
      <c r="H19" s="53">
        <v>12628414</v>
      </c>
      <c r="I19" s="33">
        <f t="shared" si="0"/>
        <v>-114.22919618361553</v>
      </c>
      <c r="J19" s="34">
        <f t="shared" si="1"/>
        <v>-166.68429031832926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1000000</v>
      </c>
      <c r="D23" s="41">
        <v>7000000</v>
      </c>
      <c r="E23" s="41">
        <v>1177511</v>
      </c>
      <c r="F23" s="41">
        <v>6000000</v>
      </c>
      <c r="G23" s="42">
        <v>1000000</v>
      </c>
      <c r="H23" s="43">
        <v>1000000</v>
      </c>
      <c r="I23" s="36">
        <f t="shared" si="0"/>
        <v>409.54938000579187</v>
      </c>
      <c r="J23" s="23">
        <f t="shared" si="1"/>
        <v>-5.301083718582178</v>
      </c>
    </row>
    <row r="24" spans="1:10" x14ac:dyDescent="0.25">
      <c r="A24" s="9" t="s">
        <v>17</v>
      </c>
      <c r="B24" s="21" t="s">
        <v>33</v>
      </c>
      <c r="C24" s="41">
        <v>207762103</v>
      </c>
      <c r="D24" s="41">
        <v>197376074</v>
      </c>
      <c r="E24" s="41">
        <v>139949558</v>
      </c>
      <c r="F24" s="41">
        <v>120040260</v>
      </c>
      <c r="G24" s="42">
        <v>76961450</v>
      </c>
      <c r="H24" s="43">
        <v>80476500</v>
      </c>
      <c r="I24" s="36">
        <f t="shared" si="0"/>
        <v>-14.226052789677269</v>
      </c>
      <c r="J24" s="23">
        <f t="shared" si="1"/>
        <v>-16.842929185971567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208762103</v>
      </c>
      <c r="D26" s="44">
        <v>204376074</v>
      </c>
      <c r="E26" s="44">
        <v>141127069</v>
      </c>
      <c r="F26" s="44">
        <v>126040260</v>
      </c>
      <c r="G26" s="45">
        <v>77961450</v>
      </c>
      <c r="H26" s="46">
        <v>81476500</v>
      </c>
      <c r="I26" s="25">
        <f t="shared" si="0"/>
        <v>-10.690230518427335</v>
      </c>
      <c r="J26" s="26">
        <f t="shared" si="1"/>
        <v>-16.732789797856242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24027000</v>
      </c>
      <c r="D29" s="41">
        <v>29027000</v>
      </c>
      <c r="E29" s="41">
        <v>21043451</v>
      </c>
      <c r="F29" s="41">
        <v>5000000</v>
      </c>
      <c r="G29" s="42">
        <v>16000000</v>
      </c>
      <c r="H29" s="43">
        <v>17362000</v>
      </c>
      <c r="I29" s="36">
        <f t="shared" si="0"/>
        <v>-76.239638641019482</v>
      </c>
      <c r="J29" s="23">
        <f t="shared" si="1"/>
        <v>-6.2090511205429628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167532103</v>
      </c>
      <c r="D31" s="41">
        <v>147281902</v>
      </c>
      <c r="E31" s="41">
        <v>112656689</v>
      </c>
      <c r="F31" s="41">
        <v>105553600</v>
      </c>
      <c r="G31" s="42">
        <v>60961450</v>
      </c>
      <c r="H31" s="43">
        <v>63114500</v>
      </c>
      <c r="I31" s="36">
        <f t="shared" si="0"/>
        <v>-6.3050752361450968</v>
      </c>
      <c r="J31" s="23">
        <f t="shared" si="1"/>
        <v>-17.562643992456739</v>
      </c>
    </row>
    <row r="32" spans="1:10" x14ac:dyDescent="0.25">
      <c r="A32" s="9" t="s">
        <v>17</v>
      </c>
      <c r="B32" s="21" t="s">
        <v>34</v>
      </c>
      <c r="C32" s="41">
        <v>17203000</v>
      </c>
      <c r="D32" s="41">
        <v>28067172</v>
      </c>
      <c r="E32" s="41">
        <v>7426929</v>
      </c>
      <c r="F32" s="41">
        <v>15486660</v>
      </c>
      <c r="G32" s="42">
        <v>1000000</v>
      </c>
      <c r="H32" s="43">
        <v>1000000</v>
      </c>
      <c r="I32" s="36">
        <f t="shared" si="0"/>
        <v>108.52037228307961</v>
      </c>
      <c r="J32" s="23">
        <f t="shared" si="1"/>
        <v>-48.745707547646553</v>
      </c>
    </row>
    <row r="33" spans="1:11" ht="13" thickBot="1" x14ac:dyDescent="0.3">
      <c r="A33" s="9" t="s">
        <v>17</v>
      </c>
      <c r="B33" s="37" t="s">
        <v>41</v>
      </c>
      <c r="C33" s="57">
        <v>208762103</v>
      </c>
      <c r="D33" s="57">
        <v>204376074</v>
      </c>
      <c r="E33" s="57">
        <v>141127069</v>
      </c>
      <c r="F33" s="57">
        <v>126040260</v>
      </c>
      <c r="G33" s="58">
        <v>77961450</v>
      </c>
      <c r="H33" s="59">
        <v>81476500</v>
      </c>
      <c r="I33" s="38">
        <f t="shared" si="0"/>
        <v>-10.690230518427335</v>
      </c>
      <c r="J33" s="39">
        <f t="shared" si="1"/>
        <v>-16.732789797856242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100741968</v>
      </c>
      <c r="D8" s="41">
        <v>100741968</v>
      </c>
      <c r="E8" s="41">
        <v>108467271</v>
      </c>
      <c r="F8" s="41">
        <v>106955586</v>
      </c>
      <c r="G8" s="42">
        <v>113372922</v>
      </c>
      <c r="H8" s="43">
        <v>120175298</v>
      </c>
      <c r="I8" s="22">
        <f>IF(($E8       =0),0,((($F8       /$E8       )-1)*100))</f>
        <v>-1.3936784673046709</v>
      </c>
      <c r="J8" s="23">
        <f>IF(($E8       =0),0,(((($H8       /$E8       )^(1/3))-1)*100))</f>
        <v>3.475809206927849</v>
      </c>
    </row>
    <row r="9" spans="1:11" x14ac:dyDescent="0.25">
      <c r="A9" s="3" t="s">
        <v>17</v>
      </c>
      <c r="B9" s="21" t="s">
        <v>20</v>
      </c>
      <c r="C9" s="41">
        <v>748861018</v>
      </c>
      <c r="D9" s="41">
        <v>746447489</v>
      </c>
      <c r="E9" s="41">
        <v>809992356</v>
      </c>
      <c r="F9" s="41">
        <v>827459812</v>
      </c>
      <c r="G9" s="42">
        <v>914565131</v>
      </c>
      <c r="H9" s="43">
        <v>1011114825</v>
      </c>
      <c r="I9" s="22">
        <f>IF(($E9       =0),0,((($F9       /$E9       )-1)*100))</f>
        <v>2.1564964003191189</v>
      </c>
      <c r="J9" s="23">
        <f>IF(($E9       =0),0,(((($H9       /$E9       )^(1/3))-1)*100))</f>
        <v>7.6729270177036124</v>
      </c>
    </row>
    <row r="10" spans="1:11" x14ac:dyDescent="0.25">
      <c r="A10" s="3" t="s">
        <v>17</v>
      </c>
      <c r="B10" s="21" t="s">
        <v>21</v>
      </c>
      <c r="C10" s="41">
        <v>229339686</v>
      </c>
      <c r="D10" s="41">
        <v>250726411</v>
      </c>
      <c r="E10" s="41">
        <v>220609642</v>
      </c>
      <c r="F10" s="41">
        <v>247349675</v>
      </c>
      <c r="G10" s="42">
        <v>241128172</v>
      </c>
      <c r="H10" s="43">
        <v>252899788</v>
      </c>
      <c r="I10" s="22">
        <f t="shared" ref="I10:I33" si="0">IF(($E10      =0),0,((($F10      /$E10      )-1)*100))</f>
        <v>12.120972028956011</v>
      </c>
      <c r="J10" s="23">
        <f t="shared" ref="J10:J33" si="1">IF(($E10      =0),0,(((($H10      /$E10      )^(1/3))-1)*100))</f>
        <v>4.6585367447628201</v>
      </c>
    </row>
    <row r="11" spans="1:11" x14ac:dyDescent="0.25">
      <c r="A11" s="9" t="s">
        <v>17</v>
      </c>
      <c r="B11" s="24" t="s">
        <v>22</v>
      </c>
      <c r="C11" s="44">
        <v>1078942672</v>
      </c>
      <c r="D11" s="44">
        <v>1097915868</v>
      </c>
      <c r="E11" s="44">
        <v>1139069269</v>
      </c>
      <c r="F11" s="44">
        <v>1181765073</v>
      </c>
      <c r="G11" s="45">
        <v>1269066225</v>
      </c>
      <c r="H11" s="46">
        <v>1384189911</v>
      </c>
      <c r="I11" s="25">
        <f t="shared" si="0"/>
        <v>3.7483061971712361</v>
      </c>
      <c r="J11" s="26">
        <f t="shared" si="1"/>
        <v>6.7124722342599696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289471923</v>
      </c>
      <c r="D13" s="41">
        <v>282942466</v>
      </c>
      <c r="E13" s="41">
        <v>281376988</v>
      </c>
      <c r="F13" s="41">
        <v>310871937</v>
      </c>
      <c r="G13" s="42">
        <v>326446622</v>
      </c>
      <c r="H13" s="43">
        <v>342801596</v>
      </c>
      <c r="I13" s="22">
        <f t="shared" si="0"/>
        <v>10.48236005710601</v>
      </c>
      <c r="J13" s="23">
        <f t="shared" si="1"/>
        <v>6.8033199783196219</v>
      </c>
    </row>
    <row r="14" spans="1:11" x14ac:dyDescent="0.25">
      <c r="A14" s="3" t="s">
        <v>17</v>
      </c>
      <c r="B14" s="21" t="s">
        <v>25</v>
      </c>
      <c r="C14" s="41">
        <v>2000000</v>
      </c>
      <c r="D14" s="41">
        <v>14622645</v>
      </c>
      <c r="E14" s="41">
        <v>0</v>
      </c>
      <c r="F14" s="41">
        <v>15622645</v>
      </c>
      <c r="G14" s="42">
        <v>16247551</v>
      </c>
      <c r="H14" s="43">
        <v>16897452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528619571</v>
      </c>
      <c r="D16" s="41">
        <v>528619571</v>
      </c>
      <c r="E16" s="41">
        <v>585676062</v>
      </c>
      <c r="F16" s="41">
        <v>541327889</v>
      </c>
      <c r="G16" s="42">
        <v>602606207</v>
      </c>
      <c r="H16" s="43">
        <v>670821229</v>
      </c>
      <c r="I16" s="22">
        <f t="shared" si="0"/>
        <v>-7.5721334501118847</v>
      </c>
      <c r="J16" s="23">
        <f t="shared" si="1"/>
        <v>4.6284459426031432</v>
      </c>
    </row>
    <row r="17" spans="1:10" x14ac:dyDescent="0.25">
      <c r="A17" s="3" t="s">
        <v>17</v>
      </c>
      <c r="B17" s="21" t="s">
        <v>27</v>
      </c>
      <c r="C17" s="41">
        <v>289262816</v>
      </c>
      <c r="D17" s="41">
        <v>319132113</v>
      </c>
      <c r="E17" s="41">
        <v>246385479</v>
      </c>
      <c r="F17" s="41">
        <v>263507538</v>
      </c>
      <c r="G17" s="42">
        <v>244725570</v>
      </c>
      <c r="H17" s="43">
        <v>256479023</v>
      </c>
      <c r="I17" s="29">
        <f t="shared" si="0"/>
        <v>6.9492971215239452</v>
      </c>
      <c r="J17" s="30">
        <f t="shared" si="1"/>
        <v>1.3473149891874314</v>
      </c>
    </row>
    <row r="18" spans="1:10" x14ac:dyDescent="0.25">
      <c r="A18" s="3" t="s">
        <v>17</v>
      </c>
      <c r="B18" s="24" t="s">
        <v>28</v>
      </c>
      <c r="C18" s="44">
        <v>1109354310</v>
      </c>
      <c r="D18" s="44">
        <v>1145316795</v>
      </c>
      <c r="E18" s="44">
        <v>1113438529</v>
      </c>
      <c r="F18" s="44">
        <v>1131330009</v>
      </c>
      <c r="G18" s="45">
        <v>1190025950</v>
      </c>
      <c r="H18" s="46">
        <v>1286999300</v>
      </c>
      <c r="I18" s="25">
        <f t="shared" si="0"/>
        <v>1.6068673334008521</v>
      </c>
      <c r="J18" s="26">
        <f t="shared" si="1"/>
        <v>4.9471594930512897</v>
      </c>
    </row>
    <row r="19" spans="1:10" ht="23.25" customHeight="1" x14ac:dyDescent="0.25">
      <c r="A19" s="31" t="s">
        <v>17</v>
      </c>
      <c r="B19" s="32" t="s">
        <v>29</v>
      </c>
      <c r="C19" s="50">
        <v>-30411638</v>
      </c>
      <c r="D19" s="50">
        <v>-47400927</v>
      </c>
      <c r="E19" s="50">
        <v>25630740</v>
      </c>
      <c r="F19" s="51">
        <v>50435064</v>
      </c>
      <c r="G19" s="52">
        <v>79040275</v>
      </c>
      <c r="H19" s="53">
        <v>97190611</v>
      </c>
      <c r="I19" s="33">
        <f t="shared" si="0"/>
        <v>96.775684197959166</v>
      </c>
      <c r="J19" s="34">
        <f t="shared" si="1"/>
        <v>55.938872250999339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21960000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93190947</v>
      </c>
      <c r="D23" s="41">
        <v>129866380</v>
      </c>
      <c r="E23" s="41">
        <v>86311186</v>
      </c>
      <c r="F23" s="41">
        <v>62000000</v>
      </c>
      <c r="G23" s="42">
        <v>16474201</v>
      </c>
      <c r="H23" s="43">
        <v>53912041</v>
      </c>
      <c r="I23" s="36">
        <f t="shared" si="0"/>
        <v>-28.166900637884872</v>
      </c>
      <c r="J23" s="23">
        <f t="shared" si="1"/>
        <v>-14.518350007773828</v>
      </c>
    </row>
    <row r="24" spans="1:10" x14ac:dyDescent="0.25">
      <c r="A24" s="9" t="s">
        <v>17</v>
      </c>
      <c r="B24" s="21" t="s">
        <v>33</v>
      </c>
      <c r="C24" s="41">
        <v>25235652</v>
      </c>
      <c r="D24" s="41">
        <v>43418016</v>
      </c>
      <c r="E24" s="41">
        <v>40341717</v>
      </c>
      <c r="F24" s="41">
        <v>52215652</v>
      </c>
      <c r="G24" s="42">
        <v>37082608</v>
      </c>
      <c r="H24" s="43">
        <v>30382609</v>
      </c>
      <c r="I24" s="36">
        <f t="shared" si="0"/>
        <v>29.433390254559576</v>
      </c>
      <c r="J24" s="23">
        <f t="shared" si="1"/>
        <v>-9.0177033612459212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118426599</v>
      </c>
      <c r="D26" s="44">
        <v>173284396</v>
      </c>
      <c r="E26" s="44">
        <v>126652903</v>
      </c>
      <c r="F26" s="44">
        <v>136175652</v>
      </c>
      <c r="G26" s="45">
        <v>53556809</v>
      </c>
      <c r="H26" s="46">
        <v>84294650</v>
      </c>
      <c r="I26" s="25">
        <f t="shared" si="0"/>
        <v>7.5187767310789466</v>
      </c>
      <c r="J26" s="26">
        <f t="shared" si="1"/>
        <v>-12.690475895003805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27400000</v>
      </c>
      <c r="D28" s="41">
        <v>30192729</v>
      </c>
      <c r="E28" s="41">
        <v>12439186</v>
      </c>
      <c r="F28" s="41">
        <v>27336521</v>
      </c>
      <c r="G28" s="42">
        <v>3400000</v>
      </c>
      <c r="H28" s="43">
        <v>7500000</v>
      </c>
      <c r="I28" s="36">
        <f t="shared" si="0"/>
        <v>119.76133325765849</v>
      </c>
      <c r="J28" s="23">
        <f t="shared" si="1"/>
        <v>-15.519508112468239</v>
      </c>
    </row>
    <row r="29" spans="1:10" x14ac:dyDescent="0.25">
      <c r="A29" s="9" t="s">
        <v>17</v>
      </c>
      <c r="B29" s="21" t="s">
        <v>38</v>
      </c>
      <c r="C29" s="41">
        <v>4943478</v>
      </c>
      <c r="D29" s="41">
        <v>16630038</v>
      </c>
      <c r="E29" s="41">
        <v>17484955</v>
      </c>
      <c r="F29" s="41">
        <v>18783261</v>
      </c>
      <c r="G29" s="42">
        <v>6443478</v>
      </c>
      <c r="H29" s="43">
        <v>7080870</v>
      </c>
      <c r="I29" s="36">
        <f t="shared" si="0"/>
        <v>7.4252750436017756</v>
      </c>
      <c r="J29" s="23">
        <f t="shared" si="1"/>
        <v>-26.015507221281087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20391826</v>
      </c>
      <c r="D31" s="41">
        <v>50119517</v>
      </c>
      <c r="E31" s="41">
        <v>26378162</v>
      </c>
      <c r="F31" s="41">
        <v>6802029</v>
      </c>
      <c r="G31" s="42">
        <v>10065217</v>
      </c>
      <c r="H31" s="43">
        <v>37239130</v>
      </c>
      <c r="I31" s="36">
        <f t="shared" si="0"/>
        <v>-74.213408045640179</v>
      </c>
      <c r="J31" s="23">
        <f t="shared" si="1"/>
        <v>12.180748056760592</v>
      </c>
    </row>
    <row r="32" spans="1:10" x14ac:dyDescent="0.25">
      <c r="A32" s="9" t="s">
        <v>17</v>
      </c>
      <c r="B32" s="21" t="s">
        <v>34</v>
      </c>
      <c r="C32" s="41">
        <v>65691295</v>
      </c>
      <c r="D32" s="41">
        <v>76342112</v>
      </c>
      <c r="E32" s="41">
        <v>71781736</v>
      </c>
      <c r="F32" s="41">
        <v>83253841</v>
      </c>
      <c r="G32" s="42">
        <v>33648114</v>
      </c>
      <c r="H32" s="43">
        <v>32474650</v>
      </c>
      <c r="I32" s="36">
        <f t="shared" si="0"/>
        <v>15.981927491973735</v>
      </c>
      <c r="J32" s="23">
        <f t="shared" si="1"/>
        <v>-23.232598467354148</v>
      </c>
    </row>
    <row r="33" spans="1:11" ht="13" thickBot="1" x14ac:dyDescent="0.3">
      <c r="A33" s="9" t="s">
        <v>17</v>
      </c>
      <c r="B33" s="37" t="s">
        <v>41</v>
      </c>
      <c r="C33" s="57">
        <v>118426599</v>
      </c>
      <c r="D33" s="57">
        <v>173284396</v>
      </c>
      <c r="E33" s="57">
        <v>128084039</v>
      </c>
      <c r="F33" s="57">
        <v>136175652</v>
      </c>
      <c r="G33" s="58">
        <v>53556809</v>
      </c>
      <c r="H33" s="59">
        <v>84294650</v>
      </c>
      <c r="I33" s="38">
        <f t="shared" si="0"/>
        <v>6.3174249213049816</v>
      </c>
      <c r="J33" s="39">
        <f t="shared" si="1"/>
        <v>-13.016876420773581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16875045</v>
      </c>
      <c r="G9" s="42">
        <v>33750092</v>
      </c>
      <c r="H9" s="43">
        <v>33750092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516409348</v>
      </c>
      <c r="D10" s="41">
        <v>509211681</v>
      </c>
      <c r="E10" s="41">
        <v>491709503</v>
      </c>
      <c r="F10" s="41">
        <v>466302245</v>
      </c>
      <c r="G10" s="42">
        <v>380014000</v>
      </c>
      <c r="H10" s="43">
        <v>393250000</v>
      </c>
      <c r="I10" s="22">
        <f t="shared" ref="I10:I33" si="0">IF(($E10      =0),0,((($F10      /$E10      )-1)*100))</f>
        <v>-5.1671277136167149</v>
      </c>
      <c r="J10" s="23">
        <f t="shared" ref="J10:J33" si="1">IF(($E10      =0),0,(((($H10      /$E10      )^(1/3))-1)*100))</f>
        <v>-7.1774753418890169</v>
      </c>
    </row>
    <row r="11" spans="1:11" x14ac:dyDescent="0.25">
      <c r="A11" s="9" t="s">
        <v>17</v>
      </c>
      <c r="B11" s="24" t="s">
        <v>22</v>
      </c>
      <c r="C11" s="44">
        <v>516409348</v>
      </c>
      <c r="D11" s="44">
        <v>509211681</v>
      </c>
      <c r="E11" s="44">
        <v>491709503</v>
      </c>
      <c r="F11" s="44">
        <v>483177290</v>
      </c>
      <c r="G11" s="45">
        <v>413764092</v>
      </c>
      <c r="H11" s="46">
        <v>427000092</v>
      </c>
      <c r="I11" s="25">
        <f t="shared" si="0"/>
        <v>-1.7352141758382844</v>
      </c>
      <c r="J11" s="26">
        <f t="shared" si="1"/>
        <v>-4.5945636277834101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286665121</v>
      </c>
      <c r="D13" s="41">
        <v>271833461</v>
      </c>
      <c r="E13" s="41">
        <v>252513356</v>
      </c>
      <c r="F13" s="41">
        <v>254459750</v>
      </c>
      <c r="G13" s="42">
        <v>210317185</v>
      </c>
      <c r="H13" s="43">
        <v>217629417</v>
      </c>
      <c r="I13" s="22">
        <f t="shared" si="0"/>
        <v>0.7708083369657448</v>
      </c>
      <c r="J13" s="23">
        <f t="shared" si="1"/>
        <v>-4.8348912440187792</v>
      </c>
    </row>
    <row r="14" spans="1:11" x14ac:dyDescent="0.25">
      <c r="A14" s="3" t="s">
        <v>17</v>
      </c>
      <c r="B14" s="21" t="s">
        <v>25</v>
      </c>
      <c r="C14" s="41">
        <v>100000</v>
      </c>
      <c r="D14" s="41">
        <v>100000</v>
      </c>
      <c r="E14" s="41">
        <v>0</v>
      </c>
      <c r="F14" s="41">
        <v>100000</v>
      </c>
      <c r="G14" s="42">
        <v>100000</v>
      </c>
      <c r="H14" s="43">
        <v>100000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229644227</v>
      </c>
      <c r="D17" s="41">
        <v>237278219</v>
      </c>
      <c r="E17" s="41">
        <v>203333232</v>
      </c>
      <c r="F17" s="41">
        <v>228617540</v>
      </c>
      <c r="G17" s="42">
        <v>203346907</v>
      </c>
      <c r="H17" s="43">
        <v>209270675</v>
      </c>
      <c r="I17" s="29">
        <f t="shared" si="0"/>
        <v>12.434911770841284</v>
      </c>
      <c r="J17" s="30">
        <f t="shared" si="1"/>
        <v>0.96402842450344917</v>
      </c>
    </row>
    <row r="18" spans="1:10" x14ac:dyDescent="0.25">
      <c r="A18" s="3" t="s">
        <v>17</v>
      </c>
      <c r="B18" s="24" t="s">
        <v>28</v>
      </c>
      <c r="C18" s="44">
        <v>516409348</v>
      </c>
      <c r="D18" s="44">
        <v>509211680</v>
      </c>
      <c r="E18" s="44">
        <v>455846588</v>
      </c>
      <c r="F18" s="44">
        <v>483177290</v>
      </c>
      <c r="G18" s="45">
        <v>413764092</v>
      </c>
      <c r="H18" s="46">
        <v>427000092</v>
      </c>
      <c r="I18" s="25">
        <f t="shared" si="0"/>
        <v>5.9955920959970044</v>
      </c>
      <c r="J18" s="26">
        <f t="shared" si="1"/>
        <v>-2.1554996012817074</v>
      </c>
    </row>
    <row r="19" spans="1:10" ht="23.25" customHeight="1" x14ac:dyDescent="0.25">
      <c r="A19" s="31" t="s">
        <v>17</v>
      </c>
      <c r="B19" s="32" t="s">
        <v>29</v>
      </c>
      <c r="C19" s="50">
        <v>0</v>
      </c>
      <c r="D19" s="50">
        <v>1</v>
      </c>
      <c r="E19" s="50">
        <v>35862915</v>
      </c>
      <c r="F19" s="51">
        <v>0</v>
      </c>
      <c r="G19" s="52">
        <v>0</v>
      </c>
      <c r="H19" s="53">
        <v>0</v>
      </c>
      <c r="I19" s="33">
        <f t="shared" si="0"/>
        <v>-100</v>
      </c>
      <c r="J19" s="34">
        <f t="shared" si="1"/>
        <v>-100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91000000</v>
      </c>
      <c r="D22" s="41">
        <v>91000000</v>
      </c>
      <c r="E22" s="41">
        <v>83311174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34633000</v>
      </c>
      <c r="D23" s="41">
        <v>41120838</v>
      </c>
      <c r="E23" s="41">
        <v>11550595</v>
      </c>
      <c r="F23" s="41">
        <v>108329200</v>
      </c>
      <c r="G23" s="42">
        <v>51295000</v>
      </c>
      <c r="H23" s="43">
        <v>24938700</v>
      </c>
      <c r="I23" s="36">
        <f t="shared" si="0"/>
        <v>837.86683716293396</v>
      </c>
      <c r="J23" s="23">
        <f t="shared" si="1"/>
        <v>29.247797633200022</v>
      </c>
    </row>
    <row r="24" spans="1:10" x14ac:dyDescent="0.25">
      <c r="A24" s="9" t="s">
        <v>17</v>
      </c>
      <c r="B24" s="21" t="s">
        <v>33</v>
      </c>
      <c r="C24" s="41">
        <v>1546000</v>
      </c>
      <c r="D24" s="41">
        <v>3292000</v>
      </c>
      <c r="E24" s="41">
        <v>780897</v>
      </c>
      <c r="F24" s="41">
        <v>4321000</v>
      </c>
      <c r="G24" s="42">
        <v>0</v>
      </c>
      <c r="H24" s="43">
        <v>0</v>
      </c>
      <c r="I24" s="36">
        <f t="shared" si="0"/>
        <v>453.33802025107025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127179000</v>
      </c>
      <c r="D26" s="44">
        <v>135412838</v>
      </c>
      <c r="E26" s="44">
        <v>95642666</v>
      </c>
      <c r="F26" s="44">
        <v>112650200</v>
      </c>
      <c r="G26" s="45">
        <v>51295000</v>
      </c>
      <c r="H26" s="46">
        <v>24938700</v>
      </c>
      <c r="I26" s="25">
        <f t="shared" si="0"/>
        <v>17.782371311146839</v>
      </c>
      <c r="J26" s="26">
        <f t="shared" si="1"/>
        <v>-36.113752568035032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127179000</v>
      </c>
      <c r="D32" s="41">
        <v>135412838</v>
      </c>
      <c r="E32" s="41">
        <v>95642666</v>
      </c>
      <c r="F32" s="41">
        <v>112650200</v>
      </c>
      <c r="G32" s="42">
        <v>51295000</v>
      </c>
      <c r="H32" s="43">
        <v>24938700</v>
      </c>
      <c r="I32" s="36">
        <f t="shared" si="0"/>
        <v>17.782371311146839</v>
      </c>
      <c r="J32" s="23">
        <f t="shared" si="1"/>
        <v>-36.113752568035032</v>
      </c>
    </row>
    <row r="33" spans="1:11" ht="13" thickBot="1" x14ac:dyDescent="0.3">
      <c r="A33" s="9" t="s">
        <v>17</v>
      </c>
      <c r="B33" s="37" t="s">
        <v>41</v>
      </c>
      <c r="C33" s="57">
        <v>127179000</v>
      </c>
      <c r="D33" s="57">
        <v>135412838</v>
      </c>
      <c r="E33" s="57">
        <v>95642666</v>
      </c>
      <c r="F33" s="57">
        <v>112650200</v>
      </c>
      <c r="G33" s="58">
        <v>51295000</v>
      </c>
      <c r="H33" s="59">
        <v>24938700</v>
      </c>
      <c r="I33" s="38">
        <f t="shared" si="0"/>
        <v>17.782371311146839</v>
      </c>
      <c r="J33" s="39">
        <f t="shared" si="1"/>
        <v>-36.113752568035032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161158121</v>
      </c>
      <c r="D8" s="41">
        <v>161124000</v>
      </c>
      <c r="E8" s="41">
        <v>161351149</v>
      </c>
      <c r="F8" s="41">
        <v>173070423</v>
      </c>
      <c r="G8" s="42">
        <v>180858592</v>
      </c>
      <c r="H8" s="43">
        <v>185380056</v>
      </c>
      <c r="I8" s="22">
        <f>IF(($E8       =0),0,((($F8       /$E8       )-1)*100))</f>
        <v>7.2632107503616261</v>
      </c>
      <c r="J8" s="23">
        <f>IF(($E8       =0),0,(((($H8       /$E8       )^(1/3))-1)*100))</f>
        <v>4.7362408197627159</v>
      </c>
    </row>
    <row r="9" spans="1:11" x14ac:dyDescent="0.25">
      <c r="A9" s="3" t="s">
        <v>17</v>
      </c>
      <c r="B9" s="21" t="s">
        <v>20</v>
      </c>
      <c r="C9" s="41">
        <v>330459615</v>
      </c>
      <c r="D9" s="41">
        <v>340525001</v>
      </c>
      <c r="E9" s="41">
        <v>336971572</v>
      </c>
      <c r="F9" s="41">
        <v>370088245</v>
      </c>
      <c r="G9" s="42">
        <v>386742215</v>
      </c>
      <c r="H9" s="43">
        <v>396410767</v>
      </c>
      <c r="I9" s="22">
        <f>IF(($E9       =0),0,((($F9       /$E9       )-1)*100))</f>
        <v>9.827734963945268</v>
      </c>
      <c r="J9" s="23">
        <f>IF(($E9       =0),0,(((($H9       /$E9       )^(1/3))-1)*100))</f>
        <v>5.5643778889059359</v>
      </c>
    </row>
    <row r="10" spans="1:11" x14ac:dyDescent="0.25">
      <c r="A10" s="3" t="s">
        <v>17</v>
      </c>
      <c r="B10" s="21" t="s">
        <v>21</v>
      </c>
      <c r="C10" s="41">
        <v>296039257</v>
      </c>
      <c r="D10" s="41">
        <v>279424311</v>
      </c>
      <c r="E10" s="41">
        <v>226929060</v>
      </c>
      <c r="F10" s="41">
        <v>307390425</v>
      </c>
      <c r="G10" s="42">
        <v>305971878</v>
      </c>
      <c r="H10" s="43">
        <v>316740874</v>
      </c>
      <c r="I10" s="22">
        <f t="shared" ref="I10:I33" si="0">IF(($E10      =0),0,((($F10      /$E10      )-1)*100))</f>
        <v>35.456615825227502</v>
      </c>
      <c r="J10" s="23">
        <f t="shared" ref="J10:J33" si="1">IF(($E10      =0),0,(((($H10      /$E10      )^(1/3))-1)*100))</f>
        <v>11.756124338901831</v>
      </c>
    </row>
    <row r="11" spans="1:11" x14ac:dyDescent="0.25">
      <c r="A11" s="9" t="s">
        <v>17</v>
      </c>
      <c r="B11" s="24" t="s">
        <v>22</v>
      </c>
      <c r="C11" s="44">
        <v>787656993</v>
      </c>
      <c r="D11" s="44">
        <v>781073312</v>
      </c>
      <c r="E11" s="44">
        <v>725251781</v>
      </c>
      <c r="F11" s="44">
        <v>850549093</v>
      </c>
      <c r="G11" s="45">
        <v>873572685</v>
      </c>
      <c r="H11" s="46">
        <v>898531697</v>
      </c>
      <c r="I11" s="25">
        <f t="shared" si="0"/>
        <v>17.276388046539658</v>
      </c>
      <c r="J11" s="26">
        <f t="shared" si="1"/>
        <v>7.4026175962598195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273248679</v>
      </c>
      <c r="D13" s="41">
        <v>283069470</v>
      </c>
      <c r="E13" s="41">
        <v>278021820</v>
      </c>
      <c r="F13" s="41">
        <v>315821111</v>
      </c>
      <c r="G13" s="42">
        <v>330033053</v>
      </c>
      <c r="H13" s="43">
        <v>338283901</v>
      </c>
      <c r="I13" s="22">
        <f t="shared" si="0"/>
        <v>13.595800142593117</v>
      </c>
      <c r="J13" s="23">
        <f t="shared" si="1"/>
        <v>6.7580951072386375</v>
      </c>
    </row>
    <row r="14" spans="1:11" x14ac:dyDescent="0.25">
      <c r="A14" s="3" t="s">
        <v>17</v>
      </c>
      <c r="B14" s="21" t="s">
        <v>25</v>
      </c>
      <c r="C14" s="41">
        <v>126999845</v>
      </c>
      <c r="D14" s="41">
        <v>111018000</v>
      </c>
      <c r="E14" s="41">
        <v>111017997</v>
      </c>
      <c r="F14" s="41">
        <v>116591150</v>
      </c>
      <c r="G14" s="42">
        <v>121837752</v>
      </c>
      <c r="H14" s="43">
        <v>124883697</v>
      </c>
      <c r="I14" s="22">
        <f t="shared" si="0"/>
        <v>5.0200446329436099</v>
      </c>
      <c r="J14" s="23">
        <f t="shared" si="1"/>
        <v>4.0009851420445441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100717761</v>
      </c>
      <c r="D16" s="41">
        <v>125717761</v>
      </c>
      <c r="E16" s="41">
        <v>102897016</v>
      </c>
      <c r="F16" s="41">
        <v>139206740</v>
      </c>
      <c r="G16" s="42">
        <v>145471043</v>
      </c>
      <c r="H16" s="43">
        <v>149107819</v>
      </c>
      <c r="I16" s="22">
        <f t="shared" si="0"/>
        <v>35.287441182939652</v>
      </c>
      <c r="J16" s="23">
        <f t="shared" si="1"/>
        <v>13.161634682808888</v>
      </c>
    </row>
    <row r="17" spans="1:10" x14ac:dyDescent="0.25">
      <c r="A17" s="3" t="s">
        <v>17</v>
      </c>
      <c r="B17" s="21" t="s">
        <v>27</v>
      </c>
      <c r="C17" s="41">
        <v>286478221</v>
      </c>
      <c r="D17" s="41">
        <v>314448847</v>
      </c>
      <c r="E17" s="41">
        <v>277246454</v>
      </c>
      <c r="F17" s="41">
        <v>312484199</v>
      </c>
      <c r="G17" s="42">
        <v>312323107</v>
      </c>
      <c r="H17" s="43">
        <v>319212701</v>
      </c>
      <c r="I17" s="29">
        <f t="shared" si="0"/>
        <v>12.709899258080327</v>
      </c>
      <c r="J17" s="30">
        <f t="shared" si="1"/>
        <v>4.8104826530633416</v>
      </c>
    </row>
    <row r="18" spans="1:10" x14ac:dyDescent="0.25">
      <c r="A18" s="3" t="s">
        <v>17</v>
      </c>
      <c r="B18" s="24" t="s">
        <v>28</v>
      </c>
      <c r="C18" s="44">
        <v>787444506</v>
      </c>
      <c r="D18" s="44">
        <v>834254078</v>
      </c>
      <c r="E18" s="44">
        <v>769183287</v>
      </c>
      <c r="F18" s="44">
        <v>884103200</v>
      </c>
      <c r="G18" s="45">
        <v>909664955</v>
      </c>
      <c r="H18" s="46">
        <v>931488118</v>
      </c>
      <c r="I18" s="25">
        <f t="shared" si="0"/>
        <v>14.940510921423588</v>
      </c>
      <c r="J18" s="26">
        <f t="shared" si="1"/>
        <v>6.5898440355546928</v>
      </c>
    </row>
    <row r="19" spans="1:10" ht="23.25" customHeight="1" x14ac:dyDescent="0.25">
      <c r="A19" s="31" t="s">
        <v>17</v>
      </c>
      <c r="B19" s="32" t="s">
        <v>29</v>
      </c>
      <c r="C19" s="50">
        <v>212487</v>
      </c>
      <c r="D19" s="50">
        <v>-53180766</v>
      </c>
      <c r="E19" s="50">
        <v>-43931506</v>
      </c>
      <c r="F19" s="51">
        <v>-33554107</v>
      </c>
      <c r="G19" s="52">
        <v>-36092270</v>
      </c>
      <c r="H19" s="53">
        <v>-32956421</v>
      </c>
      <c r="I19" s="33">
        <f t="shared" si="0"/>
        <v>-23.621769306064767</v>
      </c>
      <c r="J19" s="34">
        <f t="shared" si="1"/>
        <v>-9.1368092212670717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97604348</v>
      </c>
      <c r="D22" s="41">
        <v>0</v>
      </c>
      <c r="E22" s="41">
        <v>-2632304</v>
      </c>
      <c r="F22" s="41">
        <v>10000000</v>
      </c>
      <c r="G22" s="42">
        <v>0</v>
      </c>
      <c r="H22" s="43">
        <v>0</v>
      </c>
      <c r="I22" s="36">
        <f t="shared" si="0"/>
        <v>-479.89533123833718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8832685</v>
      </c>
      <c r="D23" s="41">
        <v>15154598</v>
      </c>
      <c r="E23" s="41">
        <v>7981581</v>
      </c>
      <c r="F23" s="41">
        <v>6542949</v>
      </c>
      <c r="G23" s="42">
        <v>8787913</v>
      </c>
      <c r="H23" s="43">
        <v>5457001</v>
      </c>
      <c r="I23" s="36">
        <f t="shared" si="0"/>
        <v>-18.024398925476049</v>
      </c>
      <c r="J23" s="23">
        <f t="shared" si="1"/>
        <v>-11.904234029667361</v>
      </c>
    </row>
    <row r="24" spans="1:10" x14ac:dyDescent="0.25">
      <c r="A24" s="9" t="s">
        <v>17</v>
      </c>
      <c r="B24" s="21" t="s">
        <v>33</v>
      </c>
      <c r="C24" s="41">
        <v>112737785</v>
      </c>
      <c r="D24" s="41">
        <v>65372997</v>
      </c>
      <c r="E24" s="41">
        <v>38165057</v>
      </c>
      <c r="F24" s="41">
        <v>72237391</v>
      </c>
      <c r="G24" s="42">
        <v>142920000</v>
      </c>
      <c r="H24" s="43">
        <v>146580000</v>
      </c>
      <c r="I24" s="36">
        <f t="shared" si="0"/>
        <v>89.276256026553284</v>
      </c>
      <c r="J24" s="23">
        <f t="shared" si="1"/>
        <v>56.604030049893275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219174818</v>
      </c>
      <c r="D26" s="44">
        <v>80527595</v>
      </c>
      <c r="E26" s="44">
        <v>43514334</v>
      </c>
      <c r="F26" s="44">
        <v>88780340</v>
      </c>
      <c r="G26" s="45">
        <v>151707913</v>
      </c>
      <c r="H26" s="46">
        <v>152037001</v>
      </c>
      <c r="I26" s="25">
        <f t="shared" si="0"/>
        <v>104.02550571037122</v>
      </c>
      <c r="J26" s="26">
        <f t="shared" si="1"/>
        <v>51.741946635960105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38755468</v>
      </c>
      <c r="D28" s="41">
        <v>15987872</v>
      </c>
      <c r="E28" s="41">
        <v>12052468</v>
      </c>
      <c r="F28" s="41">
        <v>12283283</v>
      </c>
      <c r="G28" s="42">
        <v>28864222</v>
      </c>
      <c r="H28" s="43">
        <v>24087986</v>
      </c>
      <c r="I28" s="36">
        <f t="shared" si="0"/>
        <v>1.9150849435982664</v>
      </c>
      <c r="J28" s="23">
        <f t="shared" si="1"/>
        <v>25.962566545100252</v>
      </c>
    </row>
    <row r="29" spans="1:10" x14ac:dyDescent="0.25">
      <c r="A29" s="9" t="s">
        <v>17</v>
      </c>
      <c r="B29" s="21" t="s">
        <v>38</v>
      </c>
      <c r="C29" s="41">
        <v>20613000</v>
      </c>
      <c r="D29" s="41">
        <v>7648722</v>
      </c>
      <c r="E29" s="41">
        <v>3978688</v>
      </c>
      <c r="F29" s="41">
        <v>10000000</v>
      </c>
      <c r="G29" s="42">
        <v>22000000</v>
      </c>
      <c r="H29" s="43">
        <v>6271000</v>
      </c>
      <c r="I29" s="36">
        <f t="shared" si="0"/>
        <v>151.33913491080477</v>
      </c>
      <c r="J29" s="23">
        <f t="shared" si="1"/>
        <v>16.376593030427223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17150000</v>
      </c>
      <c r="D31" s="41">
        <v>13464944</v>
      </c>
      <c r="E31" s="41">
        <v>3540489</v>
      </c>
      <c r="F31" s="41">
        <v>300170</v>
      </c>
      <c r="G31" s="42">
        <v>0</v>
      </c>
      <c r="H31" s="43">
        <v>0</v>
      </c>
      <c r="I31" s="36">
        <f t="shared" si="0"/>
        <v>-91.521792611133662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142656350</v>
      </c>
      <c r="D32" s="41">
        <v>144862057</v>
      </c>
      <c r="E32" s="41">
        <v>88894024</v>
      </c>
      <c r="F32" s="41">
        <v>66246887</v>
      </c>
      <c r="G32" s="42">
        <v>100843691</v>
      </c>
      <c r="H32" s="43">
        <v>121678015</v>
      </c>
      <c r="I32" s="36">
        <f t="shared" si="0"/>
        <v>-25.476557344282224</v>
      </c>
      <c r="J32" s="23">
        <f t="shared" si="1"/>
        <v>11.031579177593031</v>
      </c>
    </row>
    <row r="33" spans="1:11" ht="13" thickBot="1" x14ac:dyDescent="0.3">
      <c r="A33" s="9" t="s">
        <v>17</v>
      </c>
      <c r="B33" s="37" t="s">
        <v>41</v>
      </c>
      <c r="C33" s="57">
        <v>219174818</v>
      </c>
      <c r="D33" s="57">
        <v>181963595</v>
      </c>
      <c r="E33" s="57">
        <v>108465669</v>
      </c>
      <c r="F33" s="57">
        <v>88830340</v>
      </c>
      <c r="G33" s="58">
        <v>151707913</v>
      </c>
      <c r="H33" s="59">
        <v>152037001</v>
      </c>
      <c r="I33" s="38">
        <f t="shared" si="0"/>
        <v>-18.102805413941624</v>
      </c>
      <c r="J33" s="39">
        <f t="shared" si="1"/>
        <v>11.914321233084625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361957000</v>
      </c>
      <c r="D8" s="41">
        <v>367000000</v>
      </c>
      <c r="E8" s="41">
        <v>336733445</v>
      </c>
      <c r="F8" s="41">
        <v>383977100</v>
      </c>
      <c r="G8" s="42">
        <v>407015700</v>
      </c>
      <c r="H8" s="43">
        <v>431436652</v>
      </c>
      <c r="I8" s="22">
        <f>IF(($E8       =0),0,((($F8       /$E8       )-1)*100))</f>
        <v>14.029985943332711</v>
      </c>
      <c r="J8" s="23">
        <f>IF(($E8       =0),0,(((($H8       /$E8       )^(1/3))-1)*100))</f>
        <v>8.6117791565996082</v>
      </c>
    </row>
    <row r="9" spans="1:11" x14ac:dyDescent="0.25">
      <c r="A9" s="3" t="s">
        <v>17</v>
      </c>
      <c r="B9" s="21" t="s">
        <v>20</v>
      </c>
      <c r="C9" s="41">
        <v>1040890279</v>
      </c>
      <c r="D9" s="41">
        <v>1111545600</v>
      </c>
      <c r="E9" s="41">
        <v>1045588534</v>
      </c>
      <c r="F9" s="41">
        <v>1199626314</v>
      </c>
      <c r="G9" s="42">
        <v>1275711860</v>
      </c>
      <c r="H9" s="43">
        <v>1352254523</v>
      </c>
      <c r="I9" s="22">
        <f>IF(($E9       =0),0,((($F9       /$E9       )-1)*100))</f>
        <v>14.732160404505734</v>
      </c>
      <c r="J9" s="23">
        <f>IF(($E9       =0),0,(((($H9       /$E9       )^(1/3))-1)*100))</f>
        <v>8.951331850590627</v>
      </c>
    </row>
    <row r="10" spans="1:11" x14ac:dyDescent="0.25">
      <c r="A10" s="3" t="s">
        <v>17</v>
      </c>
      <c r="B10" s="21" t="s">
        <v>21</v>
      </c>
      <c r="C10" s="41">
        <v>434413899</v>
      </c>
      <c r="D10" s="41">
        <v>468457642</v>
      </c>
      <c r="E10" s="41">
        <v>454702324</v>
      </c>
      <c r="F10" s="41">
        <v>434267862</v>
      </c>
      <c r="G10" s="42">
        <v>422303246</v>
      </c>
      <c r="H10" s="43">
        <v>420051395</v>
      </c>
      <c r="I10" s="22">
        <f t="shared" ref="I10:I33" si="0">IF(($E10      =0),0,((($F10      /$E10      )-1)*100))</f>
        <v>-4.4940306924844293</v>
      </c>
      <c r="J10" s="23">
        <f t="shared" ref="J10:J33" si="1">IF(($E10      =0),0,(((($H10      /$E10      )^(1/3))-1)*100))</f>
        <v>-2.6075960279249522</v>
      </c>
    </row>
    <row r="11" spans="1:11" x14ac:dyDescent="0.25">
      <c r="A11" s="9" t="s">
        <v>17</v>
      </c>
      <c r="B11" s="24" t="s">
        <v>22</v>
      </c>
      <c r="C11" s="44">
        <v>1837261178</v>
      </c>
      <c r="D11" s="44">
        <v>1947003242</v>
      </c>
      <c r="E11" s="44">
        <v>1837024303</v>
      </c>
      <c r="F11" s="44">
        <v>2017871276</v>
      </c>
      <c r="G11" s="45">
        <v>2105030806</v>
      </c>
      <c r="H11" s="46">
        <v>2203742570</v>
      </c>
      <c r="I11" s="25">
        <f t="shared" si="0"/>
        <v>9.8445607227222389</v>
      </c>
      <c r="J11" s="26">
        <f t="shared" si="1"/>
        <v>6.2548232177675578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586258199</v>
      </c>
      <c r="D13" s="41">
        <v>593180705</v>
      </c>
      <c r="E13" s="41">
        <v>488084516</v>
      </c>
      <c r="F13" s="41">
        <v>618839686</v>
      </c>
      <c r="G13" s="42">
        <v>642013661</v>
      </c>
      <c r="H13" s="43">
        <v>672999493</v>
      </c>
      <c r="I13" s="22">
        <f t="shared" si="0"/>
        <v>26.789452587346574</v>
      </c>
      <c r="J13" s="23">
        <f t="shared" si="1"/>
        <v>11.302922777809666</v>
      </c>
    </row>
    <row r="14" spans="1:11" x14ac:dyDescent="0.25">
      <c r="A14" s="3" t="s">
        <v>17</v>
      </c>
      <c r="B14" s="21" t="s">
        <v>25</v>
      </c>
      <c r="C14" s="41">
        <v>53394385</v>
      </c>
      <c r="D14" s="41">
        <v>67400000</v>
      </c>
      <c r="E14" s="41">
        <v>61783327</v>
      </c>
      <c r="F14" s="41">
        <v>70769999</v>
      </c>
      <c r="G14" s="42">
        <v>74308500</v>
      </c>
      <c r="H14" s="43">
        <v>78023924</v>
      </c>
      <c r="I14" s="22">
        <f t="shared" si="0"/>
        <v>14.545464668809437</v>
      </c>
      <c r="J14" s="23">
        <f t="shared" si="1"/>
        <v>8.0899955636282161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484476513</v>
      </c>
      <c r="D16" s="41">
        <v>499604615</v>
      </c>
      <c r="E16" s="41">
        <v>426707013</v>
      </c>
      <c r="F16" s="41">
        <v>556159858</v>
      </c>
      <c r="G16" s="42">
        <v>585970026</v>
      </c>
      <c r="H16" s="43">
        <v>622241571</v>
      </c>
      <c r="I16" s="22">
        <f t="shared" si="0"/>
        <v>30.337641767326652</v>
      </c>
      <c r="J16" s="23">
        <f t="shared" si="1"/>
        <v>13.399136414782609</v>
      </c>
    </row>
    <row r="17" spans="1:10" x14ac:dyDescent="0.25">
      <c r="A17" s="3" t="s">
        <v>17</v>
      </c>
      <c r="B17" s="21" t="s">
        <v>27</v>
      </c>
      <c r="C17" s="41">
        <v>820079714</v>
      </c>
      <c r="D17" s="41">
        <v>882649138</v>
      </c>
      <c r="E17" s="41">
        <v>719146243</v>
      </c>
      <c r="F17" s="41">
        <v>866570738</v>
      </c>
      <c r="G17" s="42">
        <v>867509963</v>
      </c>
      <c r="H17" s="43">
        <v>899412844</v>
      </c>
      <c r="I17" s="29">
        <f t="shared" si="0"/>
        <v>20.499932584643975</v>
      </c>
      <c r="J17" s="30">
        <f t="shared" si="1"/>
        <v>7.7409059628957166</v>
      </c>
    </row>
    <row r="18" spans="1:10" x14ac:dyDescent="0.25">
      <c r="A18" s="3" t="s">
        <v>17</v>
      </c>
      <c r="B18" s="24" t="s">
        <v>28</v>
      </c>
      <c r="C18" s="44">
        <v>1944208811</v>
      </c>
      <c r="D18" s="44">
        <v>2042834458</v>
      </c>
      <c r="E18" s="44">
        <v>1695721099</v>
      </c>
      <c r="F18" s="44">
        <v>2112340281</v>
      </c>
      <c r="G18" s="45">
        <v>2169802150</v>
      </c>
      <c r="H18" s="46">
        <v>2272677832</v>
      </c>
      <c r="I18" s="25">
        <f t="shared" si="0"/>
        <v>24.568850517086126</v>
      </c>
      <c r="J18" s="26">
        <f t="shared" si="1"/>
        <v>10.254032849487849</v>
      </c>
    </row>
    <row r="19" spans="1:10" ht="23.25" customHeight="1" x14ac:dyDescent="0.25">
      <c r="A19" s="31" t="s">
        <v>17</v>
      </c>
      <c r="B19" s="32" t="s">
        <v>29</v>
      </c>
      <c r="C19" s="50">
        <v>-106947633</v>
      </c>
      <c r="D19" s="50">
        <v>-95831216</v>
      </c>
      <c r="E19" s="50">
        <v>141303204</v>
      </c>
      <c r="F19" s="51">
        <v>-94469005</v>
      </c>
      <c r="G19" s="52">
        <v>-64771344</v>
      </c>
      <c r="H19" s="53">
        <v>-68935262</v>
      </c>
      <c r="I19" s="33">
        <f t="shared" si="0"/>
        <v>-166.8555293339279</v>
      </c>
      <c r="J19" s="34">
        <f t="shared" si="1"/>
        <v>-178.72206426063309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93010128</v>
      </c>
      <c r="D22" s="41">
        <v>89511028</v>
      </c>
      <c r="E22" s="41">
        <v>50290467</v>
      </c>
      <c r="F22" s="41">
        <v>106336615</v>
      </c>
      <c r="G22" s="42">
        <v>70000000</v>
      </c>
      <c r="H22" s="43">
        <v>80000000</v>
      </c>
      <c r="I22" s="36">
        <f t="shared" si="0"/>
        <v>111.44487483085013</v>
      </c>
      <c r="J22" s="23">
        <f t="shared" si="1"/>
        <v>16.735094572696596</v>
      </c>
    </row>
    <row r="23" spans="1:10" x14ac:dyDescent="0.25">
      <c r="A23" s="9" t="s">
        <v>17</v>
      </c>
      <c r="B23" s="21" t="s">
        <v>32</v>
      </c>
      <c r="C23" s="41">
        <v>26085199</v>
      </c>
      <c r="D23" s="41">
        <v>43208749</v>
      </c>
      <c r="E23" s="41">
        <v>16694783</v>
      </c>
      <c r="F23" s="41">
        <v>50460000</v>
      </c>
      <c r="G23" s="42">
        <v>0</v>
      </c>
      <c r="H23" s="43">
        <v>0</v>
      </c>
      <c r="I23" s="36">
        <f t="shared" si="0"/>
        <v>202.25011010924788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65428000</v>
      </c>
      <c r="D24" s="41">
        <v>86736057</v>
      </c>
      <c r="E24" s="41">
        <v>58347093</v>
      </c>
      <c r="F24" s="41">
        <v>101549000</v>
      </c>
      <c r="G24" s="42">
        <v>77043000</v>
      </c>
      <c r="H24" s="43">
        <v>52375000</v>
      </c>
      <c r="I24" s="36">
        <f t="shared" si="0"/>
        <v>74.04294674972067</v>
      </c>
      <c r="J24" s="23">
        <f t="shared" si="1"/>
        <v>-3.5353326750024561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184523327</v>
      </c>
      <c r="D26" s="44">
        <v>219455834</v>
      </c>
      <c r="E26" s="44">
        <v>125332343</v>
      </c>
      <c r="F26" s="44">
        <v>258345615</v>
      </c>
      <c r="G26" s="45">
        <v>147043000</v>
      </c>
      <c r="H26" s="46">
        <v>132375000</v>
      </c>
      <c r="I26" s="25">
        <f t="shared" si="0"/>
        <v>106.12844922240066</v>
      </c>
      <c r="J26" s="26">
        <f t="shared" si="1"/>
        <v>1.8390340876063727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42575470</v>
      </c>
      <c r="D28" s="41">
        <v>39700470</v>
      </c>
      <c r="E28" s="41">
        <v>21741669</v>
      </c>
      <c r="F28" s="41">
        <v>62903490</v>
      </c>
      <c r="G28" s="42">
        <v>49892000</v>
      </c>
      <c r="H28" s="43">
        <v>23800000</v>
      </c>
      <c r="I28" s="36">
        <f t="shared" si="0"/>
        <v>189.32226868139699</v>
      </c>
      <c r="J28" s="23">
        <f t="shared" si="1"/>
        <v>3.061080770670821</v>
      </c>
    </row>
    <row r="29" spans="1:10" x14ac:dyDescent="0.25">
      <c r="A29" s="9" t="s">
        <v>17</v>
      </c>
      <c r="B29" s="21" t="s">
        <v>38</v>
      </c>
      <c r="C29" s="41">
        <v>49711463</v>
      </c>
      <c r="D29" s="41">
        <v>47281236</v>
      </c>
      <c r="E29" s="41">
        <v>28820872</v>
      </c>
      <c r="F29" s="41">
        <v>50818125</v>
      </c>
      <c r="G29" s="42">
        <v>30551000</v>
      </c>
      <c r="H29" s="43">
        <v>38983000</v>
      </c>
      <c r="I29" s="36">
        <f t="shared" si="0"/>
        <v>76.324036968763465</v>
      </c>
      <c r="J29" s="23">
        <f t="shared" si="1"/>
        <v>10.591745768554063</v>
      </c>
    </row>
    <row r="30" spans="1:10" x14ac:dyDescent="0.25">
      <c r="A30" s="9" t="s">
        <v>17</v>
      </c>
      <c r="B30" s="21" t="s">
        <v>39</v>
      </c>
      <c r="C30" s="41">
        <v>13129000</v>
      </c>
      <c r="D30" s="41">
        <v>31443720</v>
      </c>
      <c r="E30" s="41">
        <v>15797448</v>
      </c>
      <c r="F30" s="41">
        <v>24542000</v>
      </c>
      <c r="G30" s="42">
        <v>13000000</v>
      </c>
      <c r="H30" s="43">
        <v>13000000</v>
      </c>
      <c r="I30" s="36">
        <f t="shared" si="0"/>
        <v>55.354206578176424</v>
      </c>
      <c r="J30" s="23">
        <f t="shared" si="1"/>
        <v>-6.2901003940109117</v>
      </c>
    </row>
    <row r="31" spans="1:10" x14ac:dyDescent="0.25">
      <c r="A31" s="9" t="s">
        <v>17</v>
      </c>
      <c r="B31" s="21" t="s">
        <v>40</v>
      </c>
      <c r="C31" s="41">
        <v>11165000</v>
      </c>
      <c r="D31" s="41">
        <v>16786360</v>
      </c>
      <c r="E31" s="41">
        <v>10376625</v>
      </c>
      <c r="F31" s="41">
        <v>15700000</v>
      </c>
      <c r="G31" s="42">
        <v>6400000</v>
      </c>
      <c r="H31" s="43">
        <v>5000000</v>
      </c>
      <c r="I31" s="36">
        <f t="shared" si="0"/>
        <v>51.301603363328631</v>
      </c>
      <c r="J31" s="23">
        <f t="shared" si="1"/>
        <v>-21.602064297843249</v>
      </c>
    </row>
    <row r="32" spans="1:10" x14ac:dyDescent="0.25">
      <c r="A32" s="9" t="s">
        <v>17</v>
      </c>
      <c r="B32" s="21" t="s">
        <v>34</v>
      </c>
      <c r="C32" s="41">
        <v>68047482</v>
      </c>
      <c r="D32" s="41">
        <v>88006936</v>
      </c>
      <c r="E32" s="41">
        <v>52358617</v>
      </c>
      <c r="F32" s="41">
        <v>104382000</v>
      </c>
      <c r="G32" s="42">
        <v>47200000</v>
      </c>
      <c r="H32" s="43">
        <v>51592000</v>
      </c>
      <c r="I32" s="36">
        <f t="shared" si="0"/>
        <v>99.359734807357498</v>
      </c>
      <c r="J32" s="23">
        <f t="shared" si="1"/>
        <v>-0.49045683639633575</v>
      </c>
    </row>
    <row r="33" spans="1:11" ht="13" thickBot="1" x14ac:dyDescent="0.3">
      <c r="A33" s="9" t="s">
        <v>17</v>
      </c>
      <c r="B33" s="37" t="s">
        <v>41</v>
      </c>
      <c r="C33" s="57">
        <v>184628415</v>
      </c>
      <c r="D33" s="57">
        <v>223218722</v>
      </c>
      <c r="E33" s="57">
        <v>129095231</v>
      </c>
      <c r="F33" s="57">
        <v>258345615</v>
      </c>
      <c r="G33" s="58">
        <v>147043000</v>
      </c>
      <c r="H33" s="59">
        <v>132375000</v>
      </c>
      <c r="I33" s="38">
        <f t="shared" si="0"/>
        <v>100.12018491992163</v>
      </c>
      <c r="J33" s="39">
        <f t="shared" si="1"/>
        <v>0.8397881727845613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105378600</v>
      </c>
      <c r="D8" s="41">
        <v>105378600</v>
      </c>
      <c r="E8" s="41">
        <v>101452390</v>
      </c>
      <c r="F8" s="41">
        <v>118731846</v>
      </c>
      <c r="G8" s="42">
        <v>124074779</v>
      </c>
      <c r="H8" s="43">
        <v>129658147</v>
      </c>
      <c r="I8" s="22">
        <f>IF(($E8       =0),0,((($F8       /$E8       )-1)*100))</f>
        <v>17.032083719269696</v>
      </c>
      <c r="J8" s="23">
        <f>IF(($E8       =0),0,(((($H8       /$E8       )^(1/3))-1)*100))</f>
        <v>8.5206807342091508</v>
      </c>
    </row>
    <row r="9" spans="1:11" x14ac:dyDescent="0.25">
      <c r="A9" s="3" t="s">
        <v>17</v>
      </c>
      <c r="B9" s="21" t="s">
        <v>20</v>
      </c>
      <c r="C9" s="41">
        <v>273222854</v>
      </c>
      <c r="D9" s="41">
        <v>279322854</v>
      </c>
      <c r="E9" s="41">
        <v>282222636</v>
      </c>
      <c r="F9" s="41">
        <v>317665946</v>
      </c>
      <c r="G9" s="42">
        <v>336224156</v>
      </c>
      <c r="H9" s="43">
        <v>356958265</v>
      </c>
      <c r="I9" s="22">
        <f>IF(($E9       =0),0,((($F9       /$E9       )-1)*100))</f>
        <v>12.558634736867802</v>
      </c>
      <c r="J9" s="23">
        <f>IF(($E9       =0),0,(((($H9       /$E9       )^(1/3))-1)*100))</f>
        <v>8.1455198757240943</v>
      </c>
    </row>
    <row r="10" spans="1:11" x14ac:dyDescent="0.25">
      <c r="A10" s="3" t="s">
        <v>17</v>
      </c>
      <c r="B10" s="21" t="s">
        <v>21</v>
      </c>
      <c r="C10" s="41">
        <v>118797208</v>
      </c>
      <c r="D10" s="41">
        <v>120902208</v>
      </c>
      <c r="E10" s="41">
        <v>96815584</v>
      </c>
      <c r="F10" s="41">
        <v>122005949</v>
      </c>
      <c r="G10" s="42">
        <v>117197456</v>
      </c>
      <c r="H10" s="43">
        <v>122926512</v>
      </c>
      <c r="I10" s="22">
        <f t="shared" ref="I10:I33" si="0">IF(($E10      =0),0,((($F10      /$E10      )-1)*100))</f>
        <v>26.018915508478479</v>
      </c>
      <c r="J10" s="23">
        <f t="shared" ref="J10:J33" si="1">IF(($E10      =0),0,(((($H10      /$E10      )^(1/3))-1)*100))</f>
        <v>8.2846165826846896</v>
      </c>
    </row>
    <row r="11" spans="1:11" x14ac:dyDescent="0.25">
      <c r="A11" s="9" t="s">
        <v>17</v>
      </c>
      <c r="B11" s="24" t="s">
        <v>22</v>
      </c>
      <c r="C11" s="44">
        <v>497398662</v>
      </c>
      <c r="D11" s="44">
        <v>505603662</v>
      </c>
      <c r="E11" s="44">
        <v>480490610</v>
      </c>
      <c r="F11" s="44">
        <v>558403741</v>
      </c>
      <c r="G11" s="45">
        <v>577496391</v>
      </c>
      <c r="H11" s="46">
        <v>609542924</v>
      </c>
      <c r="I11" s="25">
        <f t="shared" si="0"/>
        <v>16.215328536805316</v>
      </c>
      <c r="J11" s="26">
        <f t="shared" si="1"/>
        <v>8.2529640201443257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187960289</v>
      </c>
      <c r="D13" s="41">
        <v>186539120</v>
      </c>
      <c r="E13" s="41">
        <v>181642516</v>
      </c>
      <c r="F13" s="41">
        <v>198236453</v>
      </c>
      <c r="G13" s="42">
        <v>207035321</v>
      </c>
      <c r="H13" s="43">
        <v>213135058</v>
      </c>
      <c r="I13" s="22">
        <f t="shared" si="0"/>
        <v>9.1354917149462977</v>
      </c>
      <c r="J13" s="23">
        <f t="shared" si="1"/>
        <v>5.4740917274233025</v>
      </c>
    </row>
    <row r="14" spans="1:11" x14ac:dyDescent="0.25">
      <c r="A14" s="3" t="s">
        <v>17</v>
      </c>
      <c r="B14" s="21" t="s">
        <v>25</v>
      </c>
      <c r="C14" s="41">
        <v>14204301</v>
      </c>
      <c r="D14" s="41">
        <v>14154301</v>
      </c>
      <c r="E14" s="41">
        <v>0</v>
      </c>
      <c r="F14" s="41">
        <v>14154301</v>
      </c>
      <c r="G14" s="42">
        <v>14791242</v>
      </c>
      <c r="H14" s="43">
        <v>15456847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141932400</v>
      </c>
      <c r="D16" s="41">
        <v>141682400</v>
      </c>
      <c r="E16" s="41">
        <v>140941313</v>
      </c>
      <c r="F16" s="41">
        <v>142069137</v>
      </c>
      <c r="G16" s="42">
        <v>148462249</v>
      </c>
      <c r="H16" s="43">
        <v>155143050</v>
      </c>
      <c r="I16" s="22">
        <f t="shared" si="0"/>
        <v>0.8002082398650634</v>
      </c>
      <c r="J16" s="23">
        <f t="shared" si="1"/>
        <v>3.2518885663286312</v>
      </c>
    </row>
    <row r="17" spans="1:10" x14ac:dyDescent="0.25">
      <c r="A17" s="3" t="s">
        <v>17</v>
      </c>
      <c r="B17" s="21" t="s">
        <v>27</v>
      </c>
      <c r="C17" s="41">
        <v>157133976</v>
      </c>
      <c r="D17" s="41">
        <v>145954210</v>
      </c>
      <c r="E17" s="41">
        <v>131877880</v>
      </c>
      <c r="F17" s="41">
        <v>190355730</v>
      </c>
      <c r="G17" s="42">
        <v>182161337</v>
      </c>
      <c r="H17" s="43">
        <v>189614564</v>
      </c>
      <c r="I17" s="29">
        <f t="shared" si="0"/>
        <v>44.342424976804296</v>
      </c>
      <c r="J17" s="30">
        <f t="shared" si="1"/>
        <v>12.866895155453895</v>
      </c>
    </row>
    <row r="18" spans="1:10" x14ac:dyDescent="0.25">
      <c r="A18" s="3" t="s">
        <v>17</v>
      </c>
      <c r="B18" s="24" t="s">
        <v>28</v>
      </c>
      <c r="C18" s="44">
        <v>501230966</v>
      </c>
      <c r="D18" s="44">
        <v>488330031</v>
      </c>
      <c r="E18" s="44">
        <v>454461709</v>
      </c>
      <c r="F18" s="44">
        <v>544815621</v>
      </c>
      <c r="G18" s="45">
        <v>552450149</v>
      </c>
      <c r="H18" s="46">
        <v>573349519</v>
      </c>
      <c r="I18" s="25">
        <f t="shared" si="0"/>
        <v>19.881523615887286</v>
      </c>
      <c r="J18" s="26">
        <f t="shared" si="1"/>
        <v>8.0539676406400353</v>
      </c>
    </row>
    <row r="19" spans="1:10" ht="23.25" customHeight="1" x14ac:dyDescent="0.25">
      <c r="A19" s="31" t="s">
        <v>17</v>
      </c>
      <c r="B19" s="32" t="s">
        <v>29</v>
      </c>
      <c r="C19" s="50">
        <v>-3832304</v>
      </c>
      <c r="D19" s="50">
        <v>17273631</v>
      </c>
      <c r="E19" s="50">
        <v>26028901</v>
      </c>
      <c r="F19" s="51">
        <v>13588120</v>
      </c>
      <c r="G19" s="52">
        <v>25046242</v>
      </c>
      <c r="H19" s="53">
        <v>36193405</v>
      </c>
      <c r="I19" s="33">
        <f t="shared" si="0"/>
        <v>-47.796028729756969</v>
      </c>
      <c r="J19" s="34">
        <f t="shared" si="1"/>
        <v>11.615507169516892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21174559</v>
      </c>
      <c r="D22" s="41">
        <v>21157455</v>
      </c>
      <c r="E22" s="41">
        <v>20675830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24435114</v>
      </c>
      <c r="D23" s="41">
        <v>19060449</v>
      </c>
      <c r="E23" s="41">
        <v>16721297</v>
      </c>
      <c r="F23" s="41">
        <v>29966006</v>
      </c>
      <c r="G23" s="42">
        <v>54097952</v>
      </c>
      <c r="H23" s="43">
        <v>50851666</v>
      </c>
      <c r="I23" s="36">
        <f t="shared" si="0"/>
        <v>79.208622393346644</v>
      </c>
      <c r="J23" s="23">
        <f t="shared" si="1"/>
        <v>44.881102338491544</v>
      </c>
    </row>
    <row r="24" spans="1:10" x14ac:dyDescent="0.25">
      <c r="A24" s="9" t="s">
        <v>17</v>
      </c>
      <c r="B24" s="21" t="s">
        <v>33</v>
      </c>
      <c r="C24" s="41">
        <v>27266478</v>
      </c>
      <c r="D24" s="41">
        <v>18391133</v>
      </c>
      <c r="E24" s="41">
        <v>18568306</v>
      </c>
      <c r="F24" s="41">
        <v>11859800</v>
      </c>
      <c r="G24" s="42">
        <v>14527000</v>
      </c>
      <c r="H24" s="43">
        <v>14988000</v>
      </c>
      <c r="I24" s="36">
        <f t="shared" si="0"/>
        <v>-36.128799256108771</v>
      </c>
      <c r="J24" s="23">
        <f t="shared" si="1"/>
        <v>-6.8912563436079317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72876151</v>
      </c>
      <c r="D26" s="44">
        <v>58609037</v>
      </c>
      <c r="E26" s="44">
        <v>55965433</v>
      </c>
      <c r="F26" s="44">
        <v>41825806</v>
      </c>
      <c r="G26" s="45">
        <v>68624952</v>
      </c>
      <c r="H26" s="46">
        <v>65839666</v>
      </c>
      <c r="I26" s="25">
        <f t="shared" si="0"/>
        <v>-25.264929157253192</v>
      </c>
      <c r="J26" s="26">
        <f t="shared" si="1"/>
        <v>5.5656396662396412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11670000</v>
      </c>
      <c r="D28" s="41">
        <v>3471159</v>
      </c>
      <c r="E28" s="41">
        <v>3617455</v>
      </c>
      <c r="F28" s="41">
        <v>3198712</v>
      </c>
      <c r="G28" s="42">
        <v>14540410</v>
      </c>
      <c r="H28" s="43">
        <v>18714514</v>
      </c>
      <c r="I28" s="36">
        <f t="shared" si="0"/>
        <v>-11.575624299403863</v>
      </c>
      <c r="J28" s="23">
        <f t="shared" si="1"/>
        <v>72.951820852746678</v>
      </c>
    </row>
    <row r="29" spans="1:10" x14ac:dyDescent="0.25">
      <c r="A29" s="9" t="s">
        <v>17</v>
      </c>
      <c r="B29" s="21" t="s">
        <v>38</v>
      </c>
      <c r="C29" s="41">
        <v>5894373</v>
      </c>
      <c r="D29" s="41">
        <v>6003558</v>
      </c>
      <c r="E29" s="41">
        <v>5420641</v>
      </c>
      <c r="F29" s="41">
        <v>5628826</v>
      </c>
      <c r="G29" s="42">
        <v>8326907</v>
      </c>
      <c r="H29" s="43">
        <v>8396821</v>
      </c>
      <c r="I29" s="36">
        <f t="shared" si="0"/>
        <v>3.8405974496374062</v>
      </c>
      <c r="J29" s="23">
        <f t="shared" si="1"/>
        <v>15.705698869070694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23746478</v>
      </c>
      <c r="D31" s="41">
        <v>20039786</v>
      </c>
      <c r="E31" s="41">
        <v>20063050</v>
      </c>
      <c r="F31" s="41">
        <v>16059800</v>
      </c>
      <c r="G31" s="42">
        <v>17827000</v>
      </c>
      <c r="H31" s="43">
        <v>22698000</v>
      </c>
      <c r="I31" s="36">
        <f t="shared" si="0"/>
        <v>-19.953347073351257</v>
      </c>
      <c r="J31" s="23">
        <f t="shared" si="1"/>
        <v>4.1989986442263705</v>
      </c>
    </row>
    <row r="32" spans="1:10" x14ac:dyDescent="0.25">
      <c r="A32" s="9" t="s">
        <v>17</v>
      </c>
      <c r="B32" s="21" t="s">
        <v>34</v>
      </c>
      <c r="C32" s="41">
        <v>31565300</v>
      </c>
      <c r="D32" s="41">
        <v>29094534</v>
      </c>
      <c r="E32" s="41">
        <v>26864287</v>
      </c>
      <c r="F32" s="41">
        <v>16938468</v>
      </c>
      <c r="G32" s="42">
        <v>27930635</v>
      </c>
      <c r="H32" s="43">
        <v>16030331</v>
      </c>
      <c r="I32" s="36">
        <f t="shared" si="0"/>
        <v>-36.948008335378489</v>
      </c>
      <c r="J32" s="23">
        <f t="shared" si="1"/>
        <v>-15.810927729772351</v>
      </c>
    </row>
    <row r="33" spans="1:11" ht="13" thickBot="1" x14ac:dyDescent="0.3">
      <c r="A33" s="9" t="s">
        <v>17</v>
      </c>
      <c r="B33" s="37" t="s">
        <v>41</v>
      </c>
      <c r="C33" s="57">
        <v>72876151</v>
      </c>
      <c r="D33" s="57">
        <v>58609037</v>
      </c>
      <c r="E33" s="57">
        <v>55965433</v>
      </c>
      <c r="F33" s="57">
        <v>41825806</v>
      </c>
      <c r="G33" s="58">
        <v>68624952</v>
      </c>
      <c r="H33" s="59">
        <v>65839666</v>
      </c>
      <c r="I33" s="38">
        <f t="shared" si="0"/>
        <v>-25.264929157253192</v>
      </c>
      <c r="J33" s="39">
        <f t="shared" si="1"/>
        <v>5.5656396662396412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61767304</v>
      </c>
      <c r="D8" s="41">
        <v>61645068</v>
      </c>
      <c r="E8" s="41">
        <v>61755911</v>
      </c>
      <c r="F8" s="41">
        <v>66090113</v>
      </c>
      <c r="G8" s="42">
        <v>71773860</v>
      </c>
      <c r="H8" s="43">
        <v>77874638</v>
      </c>
      <c r="I8" s="22">
        <f>IF(($E8       =0),0,((($F8       /$E8       )-1)*100))</f>
        <v>7.0182787846818417</v>
      </c>
      <c r="J8" s="23">
        <f>IF(($E8       =0),0,(((($H8       /$E8       )^(1/3))-1)*100))</f>
        <v>8.036996680625542</v>
      </c>
    </row>
    <row r="9" spans="1:11" x14ac:dyDescent="0.25">
      <c r="A9" s="3" t="s">
        <v>17</v>
      </c>
      <c r="B9" s="21" t="s">
        <v>20</v>
      </c>
      <c r="C9" s="41">
        <v>192269170</v>
      </c>
      <c r="D9" s="41">
        <v>209826287</v>
      </c>
      <c r="E9" s="41">
        <v>204091657</v>
      </c>
      <c r="F9" s="41">
        <v>226739099</v>
      </c>
      <c r="G9" s="42">
        <v>239734561</v>
      </c>
      <c r="H9" s="43">
        <v>252268289</v>
      </c>
      <c r="I9" s="22">
        <f>IF(($E9       =0),0,((($F9       /$E9       )-1)*100))</f>
        <v>11.096701517789143</v>
      </c>
      <c r="J9" s="23">
        <f>IF(($E9       =0),0,(((($H9       /$E9       )^(1/3))-1)*100))</f>
        <v>7.3196225707838236</v>
      </c>
    </row>
    <row r="10" spans="1:11" x14ac:dyDescent="0.25">
      <c r="A10" s="3" t="s">
        <v>17</v>
      </c>
      <c r="B10" s="21" t="s">
        <v>21</v>
      </c>
      <c r="C10" s="41">
        <v>244043865</v>
      </c>
      <c r="D10" s="41">
        <v>311990016</v>
      </c>
      <c r="E10" s="41">
        <v>280208684</v>
      </c>
      <c r="F10" s="41">
        <v>249116708</v>
      </c>
      <c r="G10" s="42">
        <v>235858008</v>
      </c>
      <c r="H10" s="43">
        <v>188170410</v>
      </c>
      <c r="I10" s="22">
        <f t="shared" ref="I10:I33" si="0">IF(($E10      =0),0,((($F10      /$E10      )-1)*100))</f>
        <v>-11.096007288624932</v>
      </c>
      <c r="J10" s="23">
        <f t="shared" ref="J10:J33" si="1">IF(($E10      =0),0,(((($H10      /$E10      )^(1/3))-1)*100))</f>
        <v>-12.429751878059481</v>
      </c>
    </row>
    <row r="11" spans="1:11" x14ac:dyDescent="0.25">
      <c r="A11" s="9" t="s">
        <v>17</v>
      </c>
      <c r="B11" s="24" t="s">
        <v>22</v>
      </c>
      <c r="C11" s="44">
        <v>498080339</v>
      </c>
      <c r="D11" s="44">
        <v>583461371</v>
      </c>
      <c r="E11" s="44">
        <v>546056252</v>
      </c>
      <c r="F11" s="44">
        <v>541945920</v>
      </c>
      <c r="G11" s="45">
        <v>547366429</v>
      </c>
      <c r="H11" s="46">
        <v>518313337</v>
      </c>
      <c r="I11" s="25">
        <f t="shared" si="0"/>
        <v>-0.75273050806494712</v>
      </c>
      <c r="J11" s="26">
        <f t="shared" si="1"/>
        <v>-1.7230506951462443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149663328</v>
      </c>
      <c r="D13" s="41">
        <v>138965652</v>
      </c>
      <c r="E13" s="41">
        <v>129550518</v>
      </c>
      <c r="F13" s="41">
        <v>159871490</v>
      </c>
      <c r="G13" s="42">
        <v>167775858</v>
      </c>
      <c r="H13" s="43">
        <v>177091043</v>
      </c>
      <c r="I13" s="22">
        <f t="shared" si="0"/>
        <v>23.404747791128088</v>
      </c>
      <c r="J13" s="23">
        <f t="shared" si="1"/>
        <v>10.981983059358914</v>
      </c>
    </row>
    <row r="14" spans="1:11" x14ac:dyDescent="0.25">
      <c r="A14" s="3" t="s">
        <v>17</v>
      </c>
      <c r="B14" s="21" t="s">
        <v>25</v>
      </c>
      <c r="C14" s="41">
        <v>16020567</v>
      </c>
      <c r="D14" s="41">
        <v>23164832</v>
      </c>
      <c r="E14" s="41">
        <v>20000000</v>
      </c>
      <c r="F14" s="41">
        <v>24226250</v>
      </c>
      <c r="G14" s="42">
        <v>24465134</v>
      </c>
      <c r="H14" s="43">
        <v>24693390</v>
      </c>
      <c r="I14" s="22">
        <f t="shared" si="0"/>
        <v>21.131250000000001</v>
      </c>
      <c r="J14" s="23">
        <f t="shared" si="1"/>
        <v>7.2795409846782677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111668281</v>
      </c>
      <c r="D16" s="41">
        <v>123951011</v>
      </c>
      <c r="E16" s="41">
        <v>104855961</v>
      </c>
      <c r="F16" s="41">
        <v>135182265</v>
      </c>
      <c r="G16" s="42">
        <v>142028034</v>
      </c>
      <c r="H16" s="43">
        <v>150219570</v>
      </c>
      <c r="I16" s="22">
        <f t="shared" si="0"/>
        <v>28.921869306028292</v>
      </c>
      <c r="J16" s="23">
        <f t="shared" si="1"/>
        <v>12.731286489684713</v>
      </c>
    </row>
    <row r="17" spans="1:10" x14ac:dyDescent="0.25">
      <c r="A17" s="3" t="s">
        <v>17</v>
      </c>
      <c r="B17" s="21" t="s">
        <v>27</v>
      </c>
      <c r="C17" s="41">
        <v>245264331</v>
      </c>
      <c r="D17" s="41">
        <v>306690147</v>
      </c>
      <c r="E17" s="41">
        <v>257434455</v>
      </c>
      <c r="F17" s="41">
        <v>244949682</v>
      </c>
      <c r="G17" s="42">
        <v>237048997</v>
      </c>
      <c r="H17" s="43">
        <v>194092764</v>
      </c>
      <c r="I17" s="29">
        <f t="shared" si="0"/>
        <v>-4.8496899919632019</v>
      </c>
      <c r="J17" s="30">
        <f t="shared" si="1"/>
        <v>-8.98473789507117</v>
      </c>
    </row>
    <row r="18" spans="1:10" x14ac:dyDescent="0.25">
      <c r="A18" s="3" t="s">
        <v>17</v>
      </c>
      <c r="B18" s="24" t="s">
        <v>28</v>
      </c>
      <c r="C18" s="44">
        <v>522616507</v>
      </c>
      <c r="D18" s="44">
        <v>592771642</v>
      </c>
      <c r="E18" s="44">
        <v>511840934</v>
      </c>
      <c r="F18" s="44">
        <v>564229687</v>
      </c>
      <c r="G18" s="45">
        <v>571318023</v>
      </c>
      <c r="H18" s="46">
        <v>546096767</v>
      </c>
      <c r="I18" s="25">
        <f t="shared" si="0"/>
        <v>10.235358198217103</v>
      </c>
      <c r="J18" s="26">
        <f t="shared" si="1"/>
        <v>2.1828935826304852</v>
      </c>
    </row>
    <row r="19" spans="1:10" ht="23.25" customHeight="1" x14ac:dyDescent="0.25">
      <c r="A19" s="31" t="s">
        <v>17</v>
      </c>
      <c r="B19" s="32" t="s">
        <v>29</v>
      </c>
      <c r="C19" s="50">
        <v>-24536168</v>
      </c>
      <c r="D19" s="50">
        <v>-9310271</v>
      </c>
      <c r="E19" s="50">
        <v>34215318</v>
      </c>
      <c r="F19" s="51">
        <v>-22283767</v>
      </c>
      <c r="G19" s="52">
        <v>-23951594</v>
      </c>
      <c r="H19" s="53">
        <v>-27783430</v>
      </c>
      <c r="I19" s="33">
        <f t="shared" si="0"/>
        <v>-165.12804294263756</v>
      </c>
      <c r="J19" s="34">
        <f t="shared" si="1"/>
        <v>-193.29429630063962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7800000</v>
      </c>
      <c r="D22" s="41">
        <v>10285917</v>
      </c>
      <c r="E22" s="41">
        <v>6365411</v>
      </c>
      <c r="F22" s="41">
        <v>6050000</v>
      </c>
      <c r="G22" s="42">
        <v>0</v>
      </c>
      <c r="H22" s="43">
        <v>0</v>
      </c>
      <c r="I22" s="36">
        <f t="shared" si="0"/>
        <v>-4.955076742098818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8537721</v>
      </c>
      <c r="D23" s="41">
        <v>21187588</v>
      </c>
      <c r="E23" s="41">
        <v>16704601</v>
      </c>
      <c r="F23" s="41">
        <v>31509271</v>
      </c>
      <c r="G23" s="42">
        <v>11989120</v>
      </c>
      <c r="H23" s="43">
        <v>9066304</v>
      </c>
      <c r="I23" s="36">
        <f t="shared" si="0"/>
        <v>88.626301220843288</v>
      </c>
      <c r="J23" s="23">
        <f t="shared" si="1"/>
        <v>-18.42982572818671</v>
      </c>
    </row>
    <row r="24" spans="1:10" x14ac:dyDescent="0.25">
      <c r="A24" s="9" t="s">
        <v>17</v>
      </c>
      <c r="B24" s="21" t="s">
        <v>33</v>
      </c>
      <c r="C24" s="41">
        <v>44665888</v>
      </c>
      <c r="D24" s="41">
        <v>33425841</v>
      </c>
      <c r="E24" s="41">
        <v>16341228</v>
      </c>
      <c r="F24" s="41">
        <v>65056695</v>
      </c>
      <c r="G24" s="42">
        <v>33425652</v>
      </c>
      <c r="H24" s="43">
        <v>18695970</v>
      </c>
      <c r="I24" s="36">
        <f t="shared" si="0"/>
        <v>298.11386879859947</v>
      </c>
      <c r="J24" s="23">
        <f t="shared" si="1"/>
        <v>4.5894239433264872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61003609</v>
      </c>
      <c r="D26" s="44">
        <v>64899346</v>
      </c>
      <c r="E26" s="44">
        <v>39411240</v>
      </c>
      <c r="F26" s="44">
        <v>102615966</v>
      </c>
      <c r="G26" s="45">
        <v>45414772</v>
      </c>
      <c r="H26" s="46">
        <v>27762274</v>
      </c>
      <c r="I26" s="25">
        <f t="shared" si="0"/>
        <v>160.37233540482362</v>
      </c>
      <c r="J26" s="26">
        <f t="shared" si="1"/>
        <v>-11.022886590924507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16902211</v>
      </c>
      <c r="D28" s="41">
        <v>16040979</v>
      </c>
      <c r="E28" s="41">
        <v>3809340</v>
      </c>
      <c r="F28" s="41">
        <v>32970355</v>
      </c>
      <c r="G28" s="42">
        <v>21926087</v>
      </c>
      <c r="H28" s="43">
        <v>7268617</v>
      </c>
      <c r="I28" s="36">
        <f t="shared" si="0"/>
        <v>765.51357978022429</v>
      </c>
      <c r="J28" s="23">
        <f t="shared" si="1"/>
        <v>24.03207695378191</v>
      </c>
    </row>
    <row r="29" spans="1:10" x14ac:dyDescent="0.25">
      <c r="A29" s="9" t="s">
        <v>17</v>
      </c>
      <c r="B29" s="21" t="s">
        <v>38</v>
      </c>
      <c r="C29" s="41">
        <v>7594783</v>
      </c>
      <c r="D29" s="41">
        <v>14504522</v>
      </c>
      <c r="E29" s="41">
        <v>7688265</v>
      </c>
      <c r="F29" s="41">
        <v>15588695</v>
      </c>
      <c r="G29" s="42">
        <v>2608696</v>
      </c>
      <c r="H29" s="43">
        <v>2726957</v>
      </c>
      <c r="I29" s="36">
        <f t="shared" si="0"/>
        <v>102.75959530531269</v>
      </c>
      <c r="J29" s="23">
        <f t="shared" si="1"/>
        <v>-29.213574575272428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15620746</v>
      </c>
      <c r="D31" s="41">
        <v>17815646</v>
      </c>
      <c r="E31" s="41">
        <v>16697171</v>
      </c>
      <c r="F31" s="41">
        <v>18824061</v>
      </c>
      <c r="G31" s="42">
        <v>6758863</v>
      </c>
      <c r="H31" s="43">
        <v>5809565</v>
      </c>
      <c r="I31" s="36">
        <f t="shared" si="0"/>
        <v>12.738026100349575</v>
      </c>
      <c r="J31" s="23">
        <f t="shared" si="1"/>
        <v>-29.665742555291274</v>
      </c>
    </row>
    <row r="32" spans="1:10" x14ac:dyDescent="0.25">
      <c r="A32" s="9" t="s">
        <v>17</v>
      </c>
      <c r="B32" s="21" t="s">
        <v>34</v>
      </c>
      <c r="C32" s="41">
        <v>20885869</v>
      </c>
      <c r="D32" s="41">
        <v>16538199</v>
      </c>
      <c r="E32" s="41">
        <v>11216464</v>
      </c>
      <c r="F32" s="41">
        <v>35232855</v>
      </c>
      <c r="G32" s="42">
        <v>14121126</v>
      </c>
      <c r="H32" s="43">
        <v>11957135</v>
      </c>
      <c r="I32" s="36">
        <f t="shared" si="0"/>
        <v>214.11731005422027</v>
      </c>
      <c r="J32" s="23">
        <f t="shared" si="1"/>
        <v>2.1543948121247825</v>
      </c>
    </row>
    <row r="33" spans="1:11" ht="13" thickBot="1" x14ac:dyDescent="0.3">
      <c r="A33" s="9" t="s">
        <v>17</v>
      </c>
      <c r="B33" s="37" t="s">
        <v>41</v>
      </c>
      <c r="C33" s="57">
        <v>61003609</v>
      </c>
      <c r="D33" s="57">
        <v>64899346</v>
      </c>
      <c r="E33" s="57">
        <v>39411240</v>
      </c>
      <c r="F33" s="57">
        <v>102615966</v>
      </c>
      <c r="G33" s="58">
        <v>45414772</v>
      </c>
      <c r="H33" s="59">
        <v>27762274</v>
      </c>
      <c r="I33" s="38">
        <f t="shared" si="0"/>
        <v>160.37233540482362</v>
      </c>
      <c r="J33" s="39">
        <f t="shared" si="1"/>
        <v>-11.022886590924507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16055000</v>
      </c>
      <c r="D9" s="41">
        <v>17558938</v>
      </c>
      <c r="E9" s="41">
        <v>18802182</v>
      </c>
      <c r="F9" s="41">
        <v>18771064</v>
      </c>
      <c r="G9" s="42">
        <v>20085038</v>
      </c>
      <c r="H9" s="43">
        <v>20988865</v>
      </c>
      <c r="I9" s="22">
        <f>IF(($E9       =0),0,((($F9       /$E9       )-1)*100))</f>
        <v>-0.16550206779192278</v>
      </c>
      <c r="J9" s="23">
        <f>IF(($E9       =0),0,(((($H9       /$E9       )^(1/3))-1)*100))</f>
        <v>3.7353796362306513</v>
      </c>
    </row>
    <row r="10" spans="1:11" x14ac:dyDescent="0.25">
      <c r="A10" s="3" t="s">
        <v>17</v>
      </c>
      <c r="B10" s="21" t="s">
        <v>21</v>
      </c>
      <c r="C10" s="41">
        <v>285612861</v>
      </c>
      <c r="D10" s="41">
        <v>293209182</v>
      </c>
      <c r="E10" s="41">
        <v>252729794</v>
      </c>
      <c r="F10" s="41">
        <v>288040838</v>
      </c>
      <c r="G10" s="42">
        <v>299163257</v>
      </c>
      <c r="H10" s="43">
        <v>313133928</v>
      </c>
      <c r="I10" s="22">
        <f t="shared" ref="I10:I33" si="0">IF(($E10      =0),0,((($F10      /$E10      )-1)*100))</f>
        <v>13.971856440479669</v>
      </c>
      <c r="J10" s="23">
        <f t="shared" ref="J10:J33" si="1">IF(($E10      =0),0,(((($H10      /$E10      )^(1/3))-1)*100))</f>
        <v>7.4050151834311739</v>
      </c>
    </row>
    <row r="11" spans="1:11" x14ac:dyDescent="0.25">
      <c r="A11" s="9" t="s">
        <v>17</v>
      </c>
      <c r="B11" s="24" t="s">
        <v>22</v>
      </c>
      <c r="C11" s="44">
        <v>301667861</v>
      </c>
      <c r="D11" s="44">
        <v>310768120</v>
      </c>
      <c r="E11" s="44">
        <v>271531976</v>
      </c>
      <c r="F11" s="44">
        <v>306811902</v>
      </c>
      <c r="G11" s="45">
        <v>319248295</v>
      </c>
      <c r="H11" s="46">
        <v>334122793</v>
      </c>
      <c r="I11" s="25">
        <f t="shared" si="0"/>
        <v>12.992917637074175</v>
      </c>
      <c r="J11" s="26">
        <f t="shared" si="1"/>
        <v>7.1589314521946168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168688144</v>
      </c>
      <c r="D13" s="41">
        <v>159711378</v>
      </c>
      <c r="E13" s="41">
        <v>158831261</v>
      </c>
      <c r="F13" s="41">
        <v>173063626</v>
      </c>
      <c r="G13" s="42">
        <v>182448888</v>
      </c>
      <c r="H13" s="43">
        <v>192265371</v>
      </c>
      <c r="I13" s="22">
        <f t="shared" si="0"/>
        <v>8.9606824943611052</v>
      </c>
      <c r="J13" s="23">
        <f t="shared" si="1"/>
        <v>6.5749233109436922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100000</v>
      </c>
      <c r="E14" s="41">
        <v>0</v>
      </c>
      <c r="F14" s="41">
        <v>100000</v>
      </c>
      <c r="G14" s="42">
        <v>100000</v>
      </c>
      <c r="H14" s="43">
        <v>100000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330000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134288694</v>
      </c>
      <c r="D17" s="41">
        <v>150956742</v>
      </c>
      <c r="E17" s="41">
        <v>135498866</v>
      </c>
      <c r="F17" s="41">
        <v>133603367</v>
      </c>
      <c r="G17" s="42">
        <v>136315113</v>
      </c>
      <c r="H17" s="43">
        <v>141224225</v>
      </c>
      <c r="I17" s="29">
        <f t="shared" si="0"/>
        <v>-1.3989039583549023</v>
      </c>
      <c r="J17" s="30">
        <f t="shared" si="1"/>
        <v>1.3890794265463136</v>
      </c>
    </row>
    <row r="18" spans="1:10" x14ac:dyDescent="0.25">
      <c r="A18" s="3" t="s">
        <v>17</v>
      </c>
      <c r="B18" s="24" t="s">
        <v>28</v>
      </c>
      <c r="C18" s="44">
        <v>303306838</v>
      </c>
      <c r="D18" s="44">
        <v>310768120</v>
      </c>
      <c r="E18" s="44">
        <v>294330127</v>
      </c>
      <c r="F18" s="44">
        <v>306766993</v>
      </c>
      <c r="G18" s="45">
        <v>318864001</v>
      </c>
      <c r="H18" s="46">
        <v>333589596</v>
      </c>
      <c r="I18" s="25">
        <f t="shared" si="0"/>
        <v>4.2254818175646802</v>
      </c>
      <c r="J18" s="26">
        <f t="shared" si="1"/>
        <v>4.2619699960378954</v>
      </c>
    </row>
    <row r="19" spans="1:10" ht="23.25" customHeight="1" x14ac:dyDescent="0.25">
      <c r="A19" s="31" t="s">
        <v>17</v>
      </c>
      <c r="B19" s="32" t="s">
        <v>29</v>
      </c>
      <c r="C19" s="50">
        <v>-1638977</v>
      </c>
      <c r="D19" s="50">
        <v>0</v>
      </c>
      <c r="E19" s="50">
        <v>-22798151</v>
      </c>
      <c r="F19" s="51">
        <v>44909</v>
      </c>
      <c r="G19" s="52">
        <v>384294</v>
      </c>
      <c r="H19" s="53">
        <v>533197</v>
      </c>
      <c r="I19" s="33">
        <f t="shared" si="0"/>
        <v>-100.19698527306009</v>
      </c>
      <c r="J19" s="34">
        <f t="shared" si="1"/>
        <v>-128.59758484347975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1500000</v>
      </c>
      <c r="D22" s="41">
        <v>1500000</v>
      </c>
      <c r="E22" s="41">
        <v>1498766</v>
      </c>
      <c r="F22" s="41">
        <v>9200000</v>
      </c>
      <c r="G22" s="42">
        <v>20000000</v>
      </c>
      <c r="H22" s="43">
        <v>20000000</v>
      </c>
      <c r="I22" s="36">
        <f t="shared" si="0"/>
        <v>513.83831765599166</v>
      </c>
      <c r="J22" s="23">
        <f t="shared" si="1"/>
        <v>137.19128126400278</v>
      </c>
    </row>
    <row r="23" spans="1:10" x14ac:dyDescent="0.25">
      <c r="A23" s="9" t="s">
        <v>17</v>
      </c>
      <c r="B23" s="21" t="s">
        <v>32</v>
      </c>
      <c r="C23" s="41">
        <v>7304500</v>
      </c>
      <c r="D23" s="41">
        <v>7946726</v>
      </c>
      <c r="E23" s="41">
        <v>6237233</v>
      </c>
      <c r="F23" s="41">
        <v>5177500</v>
      </c>
      <c r="G23" s="42">
        <v>87500</v>
      </c>
      <c r="H23" s="43">
        <v>124500</v>
      </c>
      <c r="I23" s="36">
        <f t="shared" si="0"/>
        <v>-16.99043470077196</v>
      </c>
      <c r="J23" s="23">
        <f t="shared" si="1"/>
        <v>-72.873581282408423</v>
      </c>
    </row>
    <row r="24" spans="1:10" x14ac:dyDescent="0.25">
      <c r="A24" s="9" t="s">
        <v>17</v>
      </c>
      <c r="B24" s="21" t="s">
        <v>33</v>
      </c>
      <c r="C24" s="41">
        <v>2700000</v>
      </c>
      <c r="D24" s="41">
        <v>3840000</v>
      </c>
      <c r="E24" s="41">
        <v>3031091</v>
      </c>
      <c r="F24" s="41">
        <v>500000</v>
      </c>
      <c r="G24" s="42">
        <v>0</v>
      </c>
      <c r="H24" s="43">
        <v>0</v>
      </c>
      <c r="I24" s="36">
        <f t="shared" si="0"/>
        <v>-83.50428937963261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11504500</v>
      </c>
      <c r="D26" s="44">
        <v>13286726</v>
      </c>
      <c r="E26" s="44">
        <v>10767090</v>
      </c>
      <c r="F26" s="44">
        <v>14877500</v>
      </c>
      <c r="G26" s="45">
        <v>20087500</v>
      </c>
      <c r="H26" s="46">
        <v>20124500</v>
      </c>
      <c r="I26" s="25">
        <f t="shared" si="0"/>
        <v>38.175681637285464</v>
      </c>
      <c r="J26" s="26">
        <f t="shared" si="1"/>
        <v>23.180582059316478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150000</v>
      </c>
      <c r="D29" s="41">
        <v>125000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250000</v>
      </c>
      <c r="D30" s="41">
        <v>439000</v>
      </c>
      <c r="E30" s="41">
        <v>243926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11104500</v>
      </c>
      <c r="D32" s="41">
        <v>15184171</v>
      </c>
      <c r="E32" s="41">
        <v>12984609</v>
      </c>
      <c r="F32" s="41">
        <v>14877500</v>
      </c>
      <c r="G32" s="42">
        <v>20087500</v>
      </c>
      <c r="H32" s="43">
        <v>20124500</v>
      </c>
      <c r="I32" s="36">
        <f t="shared" si="0"/>
        <v>14.577959182290346</v>
      </c>
      <c r="J32" s="23">
        <f t="shared" si="1"/>
        <v>15.726301624015559</v>
      </c>
    </row>
    <row r="33" spans="1:11" ht="13" thickBot="1" x14ac:dyDescent="0.3">
      <c r="A33" s="9" t="s">
        <v>17</v>
      </c>
      <c r="B33" s="37" t="s">
        <v>41</v>
      </c>
      <c r="C33" s="57">
        <v>11504500</v>
      </c>
      <c r="D33" s="57">
        <v>15748171</v>
      </c>
      <c r="E33" s="57">
        <v>13228535</v>
      </c>
      <c r="F33" s="57">
        <v>14877500</v>
      </c>
      <c r="G33" s="58">
        <v>20087500</v>
      </c>
      <c r="H33" s="59">
        <v>20124500</v>
      </c>
      <c r="I33" s="38">
        <f t="shared" si="0"/>
        <v>12.465212512194279</v>
      </c>
      <c r="J33" s="39">
        <f t="shared" si="1"/>
        <v>15.010577125958836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28233760</v>
      </c>
      <c r="D8" s="41">
        <v>28233760</v>
      </c>
      <c r="E8" s="41">
        <v>26107061</v>
      </c>
      <c r="F8" s="41">
        <v>29722980</v>
      </c>
      <c r="G8" s="42">
        <v>31090230</v>
      </c>
      <c r="H8" s="43">
        <v>32458200</v>
      </c>
      <c r="I8" s="22">
        <f>IF(($E8       =0),0,((($F8       /$E8       )-1)*100))</f>
        <v>13.850348761969023</v>
      </c>
      <c r="J8" s="23">
        <f>IF(($E8       =0),0,(((($H8       /$E8       )^(1/3))-1)*100))</f>
        <v>7.5281439156720031</v>
      </c>
    </row>
    <row r="9" spans="1:11" x14ac:dyDescent="0.25">
      <c r="A9" s="3" t="s">
        <v>17</v>
      </c>
      <c r="B9" s="21" t="s">
        <v>20</v>
      </c>
      <c r="C9" s="41">
        <v>134359010</v>
      </c>
      <c r="D9" s="41">
        <v>134359010</v>
      </c>
      <c r="E9" s="41">
        <v>120228515</v>
      </c>
      <c r="F9" s="41">
        <v>155247760</v>
      </c>
      <c r="G9" s="42">
        <v>161716145</v>
      </c>
      <c r="H9" s="43">
        <v>167005977</v>
      </c>
      <c r="I9" s="22">
        <f>IF(($E9       =0),0,((($F9       /$E9       )-1)*100))</f>
        <v>29.127237411191519</v>
      </c>
      <c r="J9" s="23">
        <f>IF(($E9       =0),0,(((($H9       /$E9       )^(1/3))-1)*100))</f>
        <v>11.577042028253338</v>
      </c>
    </row>
    <row r="10" spans="1:11" x14ac:dyDescent="0.25">
      <c r="A10" s="3" t="s">
        <v>17</v>
      </c>
      <c r="B10" s="21" t="s">
        <v>21</v>
      </c>
      <c r="C10" s="41">
        <v>89180080</v>
      </c>
      <c r="D10" s="41">
        <v>89180080</v>
      </c>
      <c r="E10" s="41">
        <v>64750103</v>
      </c>
      <c r="F10" s="41">
        <v>69424886</v>
      </c>
      <c r="G10" s="42">
        <v>73963781</v>
      </c>
      <c r="H10" s="43">
        <v>109063756</v>
      </c>
      <c r="I10" s="22">
        <f t="shared" ref="I10:I33" si="0">IF(($E10      =0),0,((($F10      /$E10      )-1)*100))</f>
        <v>7.2197306002740991</v>
      </c>
      <c r="J10" s="23">
        <f t="shared" ref="J10:J33" si="1">IF(($E10      =0),0,(((($H10      /$E10      )^(1/3))-1)*100))</f>
        <v>18.981652248493308</v>
      </c>
    </row>
    <row r="11" spans="1:11" x14ac:dyDescent="0.25">
      <c r="A11" s="9" t="s">
        <v>17</v>
      </c>
      <c r="B11" s="24" t="s">
        <v>22</v>
      </c>
      <c r="C11" s="44">
        <v>251772850</v>
      </c>
      <c r="D11" s="44">
        <v>251772850</v>
      </c>
      <c r="E11" s="44">
        <v>211085679</v>
      </c>
      <c r="F11" s="44">
        <v>254395626</v>
      </c>
      <c r="G11" s="45">
        <v>266770156</v>
      </c>
      <c r="H11" s="46">
        <v>308527933</v>
      </c>
      <c r="I11" s="25">
        <f t="shared" si="0"/>
        <v>20.517709777933348</v>
      </c>
      <c r="J11" s="26">
        <f t="shared" si="1"/>
        <v>13.48677114857859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88441228</v>
      </c>
      <c r="D13" s="41">
        <v>88441228</v>
      </c>
      <c r="E13" s="41">
        <v>97215435</v>
      </c>
      <c r="F13" s="41">
        <v>97831755</v>
      </c>
      <c r="G13" s="42">
        <v>101782085</v>
      </c>
      <c r="H13" s="43">
        <v>105010355</v>
      </c>
      <c r="I13" s="22">
        <f t="shared" si="0"/>
        <v>0.63397340144597525</v>
      </c>
      <c r="J13" s="23">
        <f t="shared" si="1"/>
        <v>2.6043171206050708</v>
      </c>
    </row>
    <row r="14" spans="1:11" x14ac:dyDescent="0.25">
      <c r="A14" s="3" t="s">
        <v>17</v>
      </c>
      <c r="B14" s="21" t="s">
        <v>25</v>
      </c>
      <c r="C14" s="41">
        <v>11933249</v>
      </c>
      <c r="D14" s="41">
        <v>11933249</v>
      </c>
      <c r="E14" s="41">
        <v>0</v>
      </c>
      <c r="F14" s="41">
        <v>13468391</v>
      </c>
      <c r="G14" s="42">
        <v>16958030</v>
      </c>
      <c r="H14" s="43">
        <v>15431691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60528773</v>
      </c>
      <c r="D16" s="41">
        <v>60528773</v>
      </c>
      <c r="E16" s="41">
        <v>62990385</v>
      </c>
      <c r="F16" s="41">
        <v>82476000</v>
      </c>
      <c r="G16" s="42">
        <v>86269900</v>
      </c>
      <c r="H16" s="43">
        <v>90065780</v>
      </c>
      <c r="I16" s="22">
        <f t="shared" si="0"/>
        <v>30.934268777687258</v>
      </c>
      <c r="J16" s="23">
        <f t="shared" si="1"/>
        <v>12.657951638935728</v>
      </c>
    </row>
    <row r="17" spans="1:10" x14ac:dyDescent="0.25">
      <c r="A17" s="3" t="s">
        <v>17</v>
      </c>
      <c r="B17" s="21" t="s">
        <v>27</v>
      </c>
      <c r="C17" s="41">
        <v>89672258</v>
      </c>
      <c r="D17" s="41">
        <v>89672258</v>
      </c>
      <c r="E17" s="41">
        <v>55827790</v>
      </c>
      <c r="F17" s="41">
        <v>69080866</v>
      </c>
      <c r="G17" s="42">
        <v>78387133</v>
      </c>
      <c r="H17" s="43">
        <v>113361603</v>
      </c>
      <c r="I17" s="29">
        <f t="shared" si="0"/>
        <v>23.739209451063715</v>
      </c>
      <c r="J17" s="30">
        <f t="shared" si="1"/>
        <v>26.630556099550162</v>
      </c>
    </row>
    <row r="18" spans="1:10" x14ac:dyDescent="0.25">
      <c r="A18" s="3" t="s">
        <v>17</v>
      </c>
      <c r="B18" s="24" t="s">
        <v>28</v>
      </c>
      <c r="C18" s="44">
        <v>250575508</v>
      </c>
      <c r="D18" s="44">
        <v>250575508</v>
      </c>
      <c r="E18" s="44">
        <v>216033610</v>
      </c>
      <c r="F18" s="44">
        <v>262857012</v>
      </c>
      <c r="G18" s="45">
        <v>283397148</v>
      </c>
      <c r="H18" s="46">
        <v>323869429</v>
      </c>
      <c r="I18" s="25">
        <f t="shared" si="0"/>
        <v>21.674128391410939</v>
      </c>
      <c r="J18" s="26">
        <f t="shared" si="1"/>
        <v>14.450109070555284</v>
      </c>
    </row>
    <row r="19" spans="1:10" ht="23.25" customHeight="1" x14ac:dyDescent="0.25">
      <c r="A19" s="31" t="s">
        <v>17</v>
      </c>
      <c r="B19" s="32" t="s">
        <v>29</v>
      </c>
      <c r="C19" s="50">
        <v>1197342</v>
      </c>
      <c r="D19" s="50">
        <v>1197342</v>
      </c>
      <c r="E19" s="50">
        <v>-4947931</v>
      </c>
      <c r="F19" s="51">
        <v>-8461386</v>
      </c>
      <c r="G19" s="52">
        <v>-16626992</v>
      </c>
      <c r="H19" s="53">
        <v>-15341496</v>
      </c>
      <c r="I19" s="33">
        <f t="shared" si="0"/>
        <v>71.008569036229503</v>
      </c>
      <c r="J19" s="34">
        <f t="shared" si="1"/>
        <v>45.819193589678207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32938300</v>
      </c>
      <c r="D24" s="41">
        <v>32938300</v>
      </c>
      <c r="E24" s="41">
        <v>15130472</v>
      </c>
      <c r="F24" s="41">
        <v>13720700</v>
      </c>
      <c r="G24" s="42">
        <v>10644840</v>
      </c>
      <c r="H24" s="43">
        <v>42919130</v>
      </c>
      <c r="I24" s="36">
        <f t="shared" si="0"/>
        <v>-9.3174357019397682</v>
      </c>
      <c r="J24" s="23">
        <f t="shared" si="1"/>
        <v>41.557476253391187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32938300</v>
      </c>
      <c r="D26" s="44">
        <v>32938300</v>
      </c>
      <c r="E26" s="44">
        <v>15130472</v>
      </c>
      <c r="F26" s="44">
        <v>13720700</v>
      </c>
      <c r="G26" s="45">
        <v>10644840</v>
      </c>
      <c r="H26" s="46">
        <v>42919130</v>
      </c>
      <c r="I26" s="25">
        <f t="shared" si="0"/>
        <v>-9.3174357019397682</v>
      </c>
      <c r="J26" s="26">
        <f t="shared" si="1"/>
        <v>41.557476253391187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12656150</v>
      </c>
      <c r="D28" s="41">
        <v>12656150</v>
      </c>
      <c r="E28" s="41">
        <v>326500</v>
      </c>
      <c r="F28" s="41">
        <v>1217390</v>
      </c>
      <c r="G28" s="42">
        <v>2399610</v>
      </c>
      <c r="H28" s="43">
        <v>0</v>
      </c>
      <c r="I28" s="36">
        <f t="shared" si="0"/>
        <v>272.86064318529861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626000</v>
      </c>
      <c r="D29" s="41">
        <v>626000</v>
      </c>
      <c r="E29" s="41">
        <v>453274</v>
      </c>
      <c r="F29" s="41">
        <v>2966960</v>
      </c>
      <c r="G29" s="42">
        <v>608700</v>
      </c>
      <c r="H29" s="43">
        <v>636520</v>
      </c>
      <c r="I29" s="36">
        <f t="shared" si="0"/>
        <v>554.56214122142455</v>
      </c>
      <c r="J29" s="23">
        <f t="shared" si="1"/>
        <v>11.982566103389235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19656150</v>
      </c>
      <c r="D32" s="41">
        <v>19656150</v>
      </c>
      <c r="E32" s="41">
        <v>14479129</v>
      </c>
      <c r="F32" s="41">
        <v>9536350</v>
      </c>
      <c r="G32" s="42">
        <v>7636530</v>
      </c>
      <c r="H32" s="43">
        <v>42282610</v>
      </c>
      <c r="I32" s="36">
        <f t="shared" si="0"/>
        <v>-34.13726751104987</v>
      </c>
      <c r="J32" s="23">
        <f t="shared" si="1"/>
        <v>42.935394060741494</v>
      </c>
    </row>
    <row r="33" spans="1:11" ht="13" thickBot="1" x14ac:dyDescent="0.3">
      <c r="A33" s="9" t="s">
        <v>17</v>
      </c>
      <c r="B33" s="37" t="s">
        <v>41</v>
      </c>
      <c r="C33" s="57">
        <v>32938300</v>
      </c>
      <c r="D33" s="57">
        <v>32938300</v>
      </c>
      <c r="E33" s="57">
        <v>15258903</v>
      </c>
      <c r="F33" s="57">
        <v>13720700</v>
      </c>
      <c r="G33" s="58">
        <v>10644840</v>
      </c>
      <c r="H33" s="59">
        <v>42919130</v>
      </c>
      <c r="I33" s="38">
        <f t="shared" si="0"/>
        <v>-10.080691908192874</v>
      </c>
      <c r="J33" s="39">
        <f t="shared" si="1"/>
        <v>41.159203523160535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137207255</v>
      </c>
      <c r="D8" s="41">
        <v>138707255</v>
      </c>
      <c r="E8" s="41">
        <v>140195408</v>
      </c>
      <c r="F8" s="41">
        <v>148311764</v>
      </c>
      <c r="G8" s="42">
        <v>158693589</v>
      </c>
      <c r="H8" s="43">
        <v>169802140</v>
      </c>
      <c r="I8" s="22">
        <f>IF(($E8       =0),0,((($F8       /$E8       )-1)*100))</f>
        <v>5.7893165801835789</v>
      </c>
      <c r="J8" s="23">
        <f>IF(($E8       =0),0,(((($H8       /$E8       )^(1/3))-1)*100))</f>
        <v>6.5949074407812613</v>
      </c>
    </row>
    <row r="9" spans="1:11" x14ac:dyDescent="0.25">
      <c r="A9" s="3" t="s">
        <v>17</v>
      </c>
      <c r="B9" s="21" t="s">
        <v>20</v>
      </c>
      <c r="C9" s="41">
        <v>347978596</v>
      </c>
      <c r="D9" s="41">
        <v>347978596</v>
      </c>
      <c r="E9" s="41">
        <v>348079990</v>
      </c>
      <c r="F9" s="41">
        <v>384480774</v>
      </c>
      <c r="G9" s="42">
        <v>409258548</v>
      </c>
      <c r="H9" s="43">
        <v>435267124</v>
      </c>
      <c r="I9" s="22">
        <f>IF(($E9       =0),0,((($F9       /$E9       )-1)*100))</f>
        <v>10.457591658744869</v>
      </c>
      <c r="J9" s="23">
        <f>IF(($E9       =0),0,(((($H9       /$E9       )^(1/3))-1)*100))</f>
        <v>7.7355259130277298</v>
      </c>
    </row>
    <row r="10" spans="1:11" x14ac:dyDescent="0.25">
      <c r="A10" s="3" t="s">
        <v>17</v>
      </c>
      <c r="B10" s="21" t="s">
        <v>21</v>
      </c>
      <c r="C10" s="41">
        <v>244334886</v>
      </c>
      <c r="D10" s="41">
        <v>246466375</v>
      </c>
      <c r="E10" s="41">
        <v>218639147</v>
      </c>
      <c r="F10" s="41">
        <v>274547628</v>
      </c>
      <c r="G10" s="42">
        <v>247911388</v>
      </c>
      <c r="H10" s="43">
        <v>270113796</v>
      </c>
      <c r="I10" s="22">
        <f t="shared" ref="I10:I33" si="0">IF(($E10      =0),0,((($F10      /$E10      )-1)*100))</f>
        <v>25.571121076501456</v>
      </c>
      <c r="J10" s="23">
        <f t="shared" ref="J10:J33" si="1">IF(($E10      =0),0,(((($H10      /$E10      )^(1/3))-1)*100))</f>
        <v>7.3016204463004719</v>
      </c>
    </row>
    <row r="11" spans="1:11" x14ac:dyDescent="0.25">
      <c r="A11" s="9" t="s">
        <v>17</v>
      </c>
      <c r="B11" s="24" t="s">
        <v>22</v>
      </c>
      <c r="C11" s="44">
        <v>729520737</v>
      </c>
      <c r="D11" s="44">
        <v>733152226</v>
      </c>
      <c r="E11" s="44">
        <v>706914545</v>
      </c>
      <c r="F11" s="44">
        <v>807340166</v>
      </c>
      <c r="G11" s="45">
        <v>815863525</v>
      </c>
      <c r="H11" s="46">
        <v>875183060</v>
      </c>
      <c r="I11" s="25">
        <f t="shared" si="0"/>
        <v>14.206189660448999</v>
      </c>
      <c r="J11" s="26">
        <f t="shared" si="1"/>
        <v>7.3768505967640285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246636778</v>
      </c>
      <c r="D13" s="41">
        <v>246340407</v>
      </c>
      <c r="E13" s="41">
        <v>223336586</v>
      </c>
      <c r="F13" s="41">
        <v>270128362</v>
      </c>
      <c r="G13" s="42">
        <v>282696299</v>
      </c>
      <c r="H13" s="43">
        <v>296867212</v>
      </c>
      <c r="I13" s="22">
        <f t="shared" si="0"/>
        <v>20.951236354978576</v>
      </c>
      <c r="J13" s="23">
        <f t="shared" si="1"/>
        <v>9.9514059159503176</v>
      </c>
    </row>
    <row r="14" spans="1:11" x14ac:dyDescent="0.25">
      <c r="A14" s="3" t="s">
        <v>17</v>
      </c>
      <c r="B14" s="21" t="s">
        <v>25</v>
      </c>
      <c r="C14" s="41">
        <v>1900102</v>
      </c>
      <c r="D14" s="41">
        <v>3400102</v>
      </c>
      <c r="E14" s="41">
        <v>0</v>
      </c>
      <c r="F14" s="41">
        <v>4014108</v>
      </c>
      <c r="G14" s="42">
        <v>4056869</v>
      </c>
      <c r="H14" s="43">
        <v>4148389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192614876</v>
      </c>
      <c r="D16" s="41">
        <v>190614876</v>
      </c>
      <c r="E16" s="41">
        <v>172403793</v>
      </c>
      <c r="F16" s="41">
        <v>212192480</v>
      </c>
      <c r="G16" s="42">
        <v>223565997</v>
      </c>
      <c r="H16" s="43">
        <v>237404733</v>
      </c>
      <c r="I16" s="22">
        <f t="shared" si="0"/>
        <v>23.078777042915767</v>
      </c>
      <c r="J16" s="23">
        <f t="shared" si="1"/>
        <v>11.253628829107809</v>
      </c>
    </row>
    <row r="17" spans="1:10" x14ac:dyDescent="0.25">
      <c r="A17" s="3" t="s">
        <v>17</v>
      </c>
      <c r="B17" s="21" t="s">
        <v>27</v>
      </c>
      <c r="C17" s="41">
        <v>296015616</v>
      </c>
      <c r="D17" s="41">
        <v>295508729</v>
      </c>
      <c r="E17" s="41">
        <v>221137106</v>
      </c>
      <c r="F17" s="41">
        <v>319563133</v>
      </c>
      <c r="G17" s="42">
        <v>308953433</v>
      </c>
      <c r="H17" s="43">
        <v>337195874</v>
      </c>
      <c r="I17" s="29">
        <f t="shared" si="0"/>
        <v>44.509050869101998</v>
      </c>
      <c r="J17" s="30">
        <f t="shared" si="1"/>
        <v>15.09952818595066</v>
      </c>
    </row>
    <row r="18" spans="1:10" x14ac:dyDescent="0.25">
      <c r="A18" s="3" t="s">
        <v>17</v>
      </c>
      <c r="B18" s="24" t="s">
        <v>28</v>
      </c>
      <c r="C18" s="44">
        <v>737167372</v>
      </c>
      <c r="D18" s="44">
        <v>735864114</v>
      </c>
      <c r="E18" s="44">
        <v>616877485</v>
      </c>
      <c r="F18" s="44">
        <v>805898083</v>
      </c>
      <c r="G18" s="45">
        <v>819272598</v>
      </c>
      <c r="H18" s="46">
        <v>875616208</v>
      </c>
      <c r="I18" s="25">
        <f t="shared" si="0"/>
        <v>30.641513525169415</v>
      </c>
      <c r="J18" s="26">
        <f t="shared" si="1"/>
        <v>12.384122120676677</v>
      </c>
    </row>
    <row r="19" spans="1:10" ht="23.25" customHeight="1" x14ac:dyDescent="0.25">
      <c r="A19" s="31" t="s">
        <v>17</v>
      </c>
      <c r="B19" s="32" t="s">
        <v>29</v>
      </c>
      <c r="C19" s="50">
        <v>-7646635</v>
      </c>
      <c r="D19" s="50">
        <v>-2711888</v>
      </c>
      <c r="E19" s="50">
        <v>90037060</v>
      </c>
      <c r="F19" s="51">
        <v>1442083</v>
      </c>
      <c r="G19" s="52">
        <v>-3409073</v>
      </c>
      <c r="H19" s="53">
        <v>-433148</v>
      </c>
      <c r="I19" s="33">
        <f t="shared" si="0"/>
        <v>-98.398345081458686</v>
      </c>
      <c r="J19" s="34">
        <f t="shared" si="1"/>
        <v>-116.88126559233052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50000000</v>
      </c>
      <c r="G22" s="42">
        <v>20000000</v>
      </c>
      <c r="H22" s="43">
        <v>70000000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96804000</v>
      </c>
      <c r="D23" s="41">
        <v>97336509</v>
      </c>
      <c r="E23" s="41">
        <v>92118993</v>
      </c>
      <c r="F23" s="41">
        <v>75286900</v>
      </c>
      <c r="G23" s="42">
        <v>90274600</v>
      </c>
      <c r="H23" s="43">
        <v>42271300</v>
      </c>
      <c r="I23" s="36">
        <f t="shared" si="0"/>
        <v>-18.272120061060594</v>
      </c>
      <c r="J23" s="23">
        <f t="shared" si="1"/>
        <v>-22.868435443069444</v>
      </c>
    </row>
    <row r="24" spans="1:10" x14ac:dyDescent="0.25">
      <c r="A24" s="9" t="s">
        <v>17</v>
      </c>
      <c r="B24" s="21" t="s">
        <v>33</v>
      </c>
      <c r="C24" s="41">
        <v>97968700</v>
      </c>
      <c r="D24" s="41">
        <v>143578830</v>
      </c>
      <c r="E24" s="41">
        <v>142765886</v>
      </c>
      <c r="F24" s="41">
        <v>62341400</v>
      </c>
      <c r="G24" s="42">
        <v>43224400</v>
      </c>
      <c r="H24" s="43">
        <v>33440400</v>
      </c>
      <c r="I24" s="36">
        <f t="shared" si="0"/>
        <v>-56.333125688023259</v>
      </c>
      <c r="J24" s="23">
        <f t="shared" si="1"/>
        <v>-38.357202535233171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194772700</v>
      </c>
      <c r="D26" s="44">
        <v>240915339</v>
      </c>
      <c r="E26" s="44">
        <v>234884879</v>
      </c>
      <c r="F26" s="44">
        <v>187628300</v>
      </c>
      <c r="G26" s="45">
        <v>153499000</v>
      </c>
      <c r="H26" s="46">
        <v>145711700</v>
      </c>
      <c r="I26" s="25">
        <f t="shared" si="0"/>
        <v>-20.11903839923216</v>
      </c>
      <c r="J26" s="26">
        <f t="shared" si="1"/>
        <v>-14.713598894284452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15215333</v>
      </c>
      <c r="D28" s="41">
        <v>15094333</v>
      </c>
      <c r="E28" s="41">
        <v>14495983</v>
      </c>
      <c r="F28" s="41">
        <v>19313666</v>
      </c>
      <c r="G28" s="42">
        <v>30648000</v>
      </c>
      <c r="H28" s="43">
        <v>35500000</v>
      </c>
      <c r="I28" s="36">
        <f t="shared" si="0"/>
        <v>33.234607132196544</v>
      </c>
      <c r="J28" s="23">
        <f t="shared" si="1"/>
        <v>34.790792685808178</v>
      </c>
    </row>
    <row r="29" spans="1:10" x14ac:dyDescent="0.25">
      <c r="A29" s="9" t="s">
        <v>17</v>
      </c>
      <c r="B29" s="21" t="s">
        <v>38</v>
      </c>
      <c r="C29" s="41">
        <v>103820333</v>
      </c>
      <c r="D29" s="41">
        <v>150196606</v>
      </c>
      <c r="E29" s="41">
        <v>149448957</v>
      </c>
      <c r="F29" s="41">
        <v>75608000</v>
      </c>
      <c r="G29" s="42">
        <v>32870000</v>
      </c>
      <c r="H29" s="43">
        <v>31836000</v>
      </c>
      <c r="I29" s="36">
        <f t="shared" si="0"/>
        <v>-49.40881387348859</v>
      </c>
      <c r="J29" s="23">
        <f t="shared" si="1"/>
        <v>-40.276965049788217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43114528</v>
      </c>
      <c r="D31" s="41">
        <v>44052637</v>
      </c>
      <c r="E31" s="41">
        <v>43849968</v>
      </c>
      <c r="F31" s="41">
        <v>30265067</v>
      </c>
      <c r="G31" s="42">
        <v>40706150</v>
      </c>
      <c r="H31" s="43">
        <v>33372000</v>
      </c>
      <c r="I31" s="36">
        <f t="shared" si="0"/>
        <v>-30.980412574075309</v>
      </c>
      <c r="J31" s="23">
        <f t="shared" si="1"/>
        <v>-8.6999564455085725</v>
      </c>
    </row>
    <row r="32" spans="1:10" x14ac:dyDescent="0.25">
      <c r="A32" s="9" t="s">
        <v>17</v>
      </c>
      <c r="B32" s="21" t="s">
        <v>34</v>
      </c>
      <c r="C32" s="41">
        <v>32622506</v>
      </c>
      <c r="D32" s="41">
        <v>32275563</v>
      </c>
      <c r="E32" s="41">
        <v>27666126</v>
      </c>
      <c r="F32" s="41">
        <v>62441567</v>
      </c>
      <c r="G32" s="42">
        <v>49274850</v>
      </c>
      <c r="H32" s="43">
        <v>45003700</v>
      </c>
      <c r="I32" s="36">
        <f t="shared" si="0"/>
        <v>125.6968214487276</v>
      </c>
      <c r="J32" s="23">
        <f t="shared" si="1"/>
        <v>17.607032040077499</v>
      </c>
    </row>
    <row r="33" spans="1:11" ht="13" thickBot="1" x14ac:dyDescent="0.3">
      <c r="A33" s="9" t="s">
        <v>17</v>
      </c>
      <c r="B33" s="37" t="s">
        <v>41</v>
      </c>
      <c r="C33" s="57">
        <v>194772700</v>
      </c>
      <c r="D33" s="57">
        <v>241619139</v>
      </c>
      <c r="E33" s="57">
        <v>235461034</v>
      </c>
      <c r="F33" s="57">
        <v>187628300</v>
      </c>
      <c r="G33" s="58">
        <v>153499000</v>
      </c>
      <c r="H33" s="59">
        <v>145711700</v>
      </c>
      <c r="I33" s="38">
        <f t="shared" si="0"/>
        <v>-20.314500954752457</v>
      </c>
      <c r="J33" s="39">
        <f t="shared" si="1"/>
        <v>-14.783218793147579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289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256923977</v>
      </c>
      <c r="D8" s="41">
        <v>268437139</v>
      </c>
      <c r="E8" s="41">
        <v>252827811</v>
      </c>
      <c r="F8" s="41">
        <v>296391799</v>
      </c>
      <c r="G8" s="42">
        <v>316452438</v>
      </c>
      <c r="H8" s="43">
        <v>331170623</v>
      </c>
      <c r="I8" s="22">
        <f>IF(($E8       =0),0,((($F8       /$E8       )-1)*100))</f>
        <v>17.230694608988252</v>
      </c>
      <c r="J8" s="23">
        <f>IF(($E8       =0),0,(((($H8       /$E8       )^(1/3))-1)*100))</f>
        <v>9.4146948588412105</v>
      </c>
    </row>
    <row r="9" spans="1:11" x14ac:dyDescent="0.25">
      <c r="A9" s="3" t="s">
        <v>17</v>
      </c>
      <c r="B9" s="21" t="s">
        <v>20</v>
      </c>
      <c r="C9" s="41">
        <v>1047160306</v>
      </c>
      <c r="D9" s="41">
        <v>1067010488</v>
      </c>
      <c r="E9" s="41">
        <v>1060550363</v>
      </c>
      <c r="F9" s="41">
        <v>1235324295</v>
      </c>
      <c r="G9" s="42">
        <v>1349769316</v>
      </c>
      <c r="H9" s="43">
        <v>1481739540</v>
      </c>
      <c r="I9" s="22">
        <f>IF(($E9       =0),0,((($F9       /$E9       )-1)*100))</f>
        <v>16.479550438850765</v>
      </c>
      <c r="J9" s="23">
        <f>IF(($E9       =0),0,(((($H9       /$E9       )^(1/3))-1)*100))</f>
        <v>11.79272036075778</v>
      </c>
    </row>
    <row r="10" spans="1:11" x14ac:dyDescent="0.25">
      <c r="A10" s="3" t="s">
        <v>17</v>
      </c>
      <c r="B10" s="21" t="s">
        <v>21</v>
      </c>
      <c r="C10" s="41">
        <v>391262054</v>
      </c>
      <c r="D10" s="41">
        <v>399018828</v>
      </c>
      <c r="E10" s="41">
        <v>399360272</v>
      </c>
      <c r="F10" s="41">
        <v>431256597</v>
      </c>
      <c r="G10" s="42">
        <v>377495990</v>
      </c>
      <c r="H10" s="43">
        <v>391304166</v>
      </c>
      <c r="I10" s="22">
        <f t="shared" ref="I10:I33" si="0">IF(($E10      =0),0,((($F10      /$E10      )-1)*100))</f>
        <v>7.9868547865973083</v>
      </c>
      <c r="J10" s="23">
        <f t="shared" ref="J10:J33" si="1">IF(($E10      =0),0,(((($H10      /$E10      )^(1/3))-1)*100))</f>
        <v>-0.67699039497817193</v>
      </c>
    </row>
    <row r="11" spans="1:11" x14ac:dyDescent="0.25">
      <c r="A11" s="9" t="s">
        <v>17</v>
      </c>
      <c r="B11" s="24" t="s">
        <v>22</v>
      </c>
      <c r="C11" s="44">
        <v>1695346337</v>
      </c>
      <c r="D11" s="44">
        <v>1734466455</v>
      </c>
      <c r="E11" s="44">
        <v>1712738446</v>
      </c>
      <c r="F11" s="44">
        <v>1962972691</v>
      </c>
      <c r="G11" s="45">
        <v>2043717744</v>
      </c>
      <c r="H11" s="46">
        <v>2204214329</v>
      </c>
      <c r="I11" s="25">
        <f t="shared" si="0"/>
        <v>14.610184385386304</v>
      </c>
      <c r="J11" s="26">
        <f t="shared" si="1"/>
        <v>8.7729544751866904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444991991</v>
      </c>
      <c r="D13" s="41">
        <v>446781907</v>
      </c>
      <c r="E13" s="41">
        <v>447480687</v>
      </c>
      <c r="F13" s="41">
        <v>485474550</v>
      </c>
      <c r="G13" s="42">
        <v>507404795</v>
      </c>
      <c r="H13" s="43">
        <v>530902904</v>
      </c>
      <c r="I13" s="22">
        <f t="shared" si="0"/>
        <v>8.4906151491628492</v>
      </c>
      <c r="J13" s="23">
        <f t="shared" si="1"/>
        <v>5.8636673702475939</v>
      </c>
    </row>
    <row r="14" spans="1:11" x14ac:dyDescent="0.25">
      <c r="A14" s="3" t="s">
        <v>17</v>
      </c>
      <c r="B14" s="21" t="s">
        <v>25</v>
      </c>
      <c r="C14" s="41">
        <v>28377000</v>
      </c>
      <c r="D14" s="41">
        <v>41340040</v>
      </c>
      <c r="E14" s="41">
        <v>56070247</v>
      </c>
      <c r="F14" s="41">
        <v>45136800</v>
      </c>
      <c r="G14" s="42">
        <v>38306000</v>
      </c>
      <c r="H14" s="43">
        <v>33990782</v>
      </c>
      <c r="I14" s="22">
        <f t="shared" si="0"/>
        <v>-19.499552052980974</v>
      </c>
      <c r="J14" s="23">
        <f t="shared" si="1"/>
        <v>-15.366384196432936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570300000</v>
      </c>
      <c r="D16" s="41">
        <v>636147336</v>
      </c>
      <c r="E16" s="41">
        <v>612740857</v>
      </c>
      <c r="F16" s="41">
        <v>704738048</v>
      </c>
      <c r="G16" s="42">
        <v>794509780</v>
      </c>
      <c r="H16" s="43">
        <v>895108231</v>
      </c>
      <c r="I16" s="22">
        <f t="shared" si="0"/>
        <v>15.014045489054118</v>
      </c>
      <c r="J16" s="23">
        <f t="shared" si="1"/>
        <v>13.466128544177991</v>
      </c>
    </row>
    <row r="17" spans="1:10" x14ac:dyDescent="0.25">
      <c r="A17" s="3" t="s">
        <v>17</v>
      </c>
      <c r="B17" s="21" t="s">
        <v>27</v>
      </c>
      <c r="C17" s="41">
        <v>679785006</v>
      </c>
      <c r="D17" s="41">
        <v>690793708</v>
      </c>
      <c r="E17" s="41">
        <v>649427061</v>
      </c>
      <c r="F17" s="41">
        <v>741443415</v>
      </c>
      <c r="G17" s="42">
        <v>708844505</v>
      </c>
      <c r="H17" s="43">
        <v>713540498</v>
      </c>
      <c r="I17" s="29">
        <f t="shared" si="0"/>
        <v>14.168851211452683</v>
      </c>
      <c r="J17" s="30">
        <f t="shared" si="1"/>
        <v>3.1880523397926241</v>
      </c>
    </row>
    <row r="18" spans="1:10" x14ac:dyDescent="0.25">
      <c r="A18" s="3" t="s">
        <v>17</v>
      </c>
      <c r="B18" s="24" t="s">
        <v>28</v>
      </c>
      <c r="C18" s="44">
        <v>1723453997</v>
      </c>
      <c r="D18" s="44">
        <v>1815062991</v>
      </c>
      <c r="E18" s="44">
        <v>1765718852</v>
      </c>
      <c r="F18" s="44">
        <v>1976792813</v>
      </c>
      <c r="G18" s="45">
        <v>2049065080</v>
      </c>
      <c r="H18" s="46">
        <v>2173542415</v>
      </c>
      <c r="I18" s="25">
        <f t="shared" si="0"/>
        <v>11.953996003436229</v>
      </c>
      <c r="J18" s="26">
        <f t="shared" si="1"/>
        <v>7.1722105326015306</v>
      </c>
    </row>
    <row r="19" spans="1:10" ht="23.25" customHeight="1" x14ac:dyDescent="0.25">
      <c r="A19" s="31" t="s">
        <v>17</v>
      </c>
      <c r="B19" s="32" t="s">
        <v>29</v>
      </c>
      <c r="C19" s="50">
        <v>-28107660</v>
      </c>
      <c r="D19" s="50">
        <v>-80596536</v>
      </c>
      <c r="E19" s="50">
        <v>-52980406</v>
      </c>
      <c r="F19" s="51">
        <v>-13820122</v>
      </c>
      <c r="G19" s="52">
        <v>-5347336</v>
      </c>
      <c r="H19" s="53">
        <v>30671914</v>
      </c>
      <c r="I19" s="33">
        <f t="shared" si="0"/>
        <v>-73.914654410160622</v>
      </c>
      <c r="J19" s="34">
        <f t="shared" si="1"/>
        <v>-183.34416475211529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193660000</v>
      </c>
      <c r="D22" s="41">
        <v>132254948</v>
      </c>
      <c r="E22" s="41">
        <v>112673379</v>
      </c>
      <c r="F22" s="41">
        <v>194350000</v>
      </c>
      <c r="G22" s="42">
        <v>55500000</v>
      </c>
      <c r="H22" s="43">
        <v>23000000</v>
      </c>
      <c r="I22" s="36">
        <f t="shared" si="0"/>
        <v>72.489723593005934</v>
      </c>
      <c r="J22" s="23">
        <f t="shared" si="1"/>
        <v>-41.1198593027705</v>
      </c>
    </row>
    <row r="23" spans="1:10" x14ac:dyDescent="0.25">
      <c r="A23" s="9" t="s">
        <v>17</v>
      </c>
      <c r="B23" s="21" t="s">
        <v>32</v>
      </c>
      <c r="C23" s="41">
        <v>207298046</v>
      </c>
      <c r="D23" s="41">
        <v>237289109</v>
      </c>
      <c r="E23" s="41">
        <v>161460205</v>
      </c>
      <c r="F23" s="41">
        <v>163318808</v>
      </c>
      <c r="G23" s="42">
        <v>154263661</v>
      </c>
      <c r="H23" s="43">
        <v>141201500</v>
      </c>
      <c r="I23" s="36">
        <f t="shared" si="0"/>
        <v>1.1511214171938011</v>
      </c>
      <c r="J23" s="23">
        <f t="shared" si="1"/>
        <v>-4.3706353801302171</v>
      </c>
    </row>
    <row r="24" spans="1:10" x14ac:dyDescent="0.25">
      <c r="A24" s="9" t="s">
        <v>17</v>
      </c>
      <c r="B24" s="21" t="s">
        <v>33</v>
      </c>
      <c r="C24" s="41">
        <v>37006957</v>
      </c>
      <c r="D24" s="41">
        <v>46429781</v>
      </c>
      <c r="E24" s="41">
        <v>44451606</v>
      </c>
      <c r="F24" s="41">
        <v>45260087</v>
      </c>
      <c r="G24" s="42">
        <v>32581652</v>
      </c>
      <c r="H24" s="43">
        <v>34005581</v>
      </c>
      <c r="I24" s="36">
        <f t="shared" si="0"/>
        <v>1.8187891794055666</v>
      </c>
      <c r="J24" s="23">
        <f t="shared" si="1"/>
        <v>-8.5421654518107015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437965003</v>
      </c>
      <c r="D26" s="44">
        <v>415973838</v>
      </c>
      <c r="E26" s="44">
        <v>318585190</v>
      </c>
      <c r="F26" s="44">
        <v>402928895</v>
      </c>
      <c r="G26" s="45">
        <v>242345313</v>
      </c>
      <c r="H26" s="46">
        <v>198207081</v>
      </c>
      <c r="I26" s="25">
        <f t="shared" si="0"/>
        <v>26.474458840977523</v>
      </c>
      <c r="J26" s="26">
        <f t="shared" si="1"/>
        <v>-14.631458650123029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47311121</v>
      </c>
      <c r="D28" s="41">
        <v>44238030</v>
      </c>
      <c r="E28" s="41">
        <v>46664042</v>
      </c>
      <c r="F28" s="41">
        <v>73165869</v>
      </c>
      <c r="G28" s="42">
        <v>72448868</v>
      </c>
      <c r="H28" s="43">
        <v>40155201</v>
      </c>
      <c r="I28" s="36">
        <f t="shared" si="0"/>
        <v>56.792823476371801</v>
      </c>
      <c r="J28" s="23">
        <f t="shared" si="1"/>
        <v>-4.8840937959927615</v>
      </c>
    </row>
    <row r="29" spans="1:10" x14ac:dyDescent="0.25">
      <c r="A29" s="9" t="s">
        <v>17</v>
      </c>
      <c r="B29" s="21" t="s">
        <v>38</v>
      </c>
      <c r="C29" s="41">
        <v>188433000</v>
      </c>
      <c r="D29" s="41">
        <v>134339480</v>
      </c>
      <c r="E29" s="41">
        <v>180989357</v>
      </c>
      <c r="F29" s="41">
        <v>162447870</v>
      </c>
      <c r="G29" s="42">
        <v>33715826</v>
      </c>
      <c r="H29" s="43">
        <v>26631348</v>
      </c>
      <c r="I29" s="36">
        <f t="shared" si="0"/>
        <v>-10.244517858583258</v>
      </c>
      <c r="J29" s="23">
        <f t="shared" si="1"/>
        <v>-47.206550744056088</v>
      </c>
    </row>
    <row r="30" spans="1:10" x14ac:dyDescent="0.25">
      <c r="A30" s="9" t="s">
        <v>17</v>
      </c>
      <c r="B30" s="21" t="s">
        <v>39</v>
      </c>
      <c r="C30" s="41">
        <v>3402261</v>
      </c>
      <c r="D30" s="41">
        <v>400000</v>
      </c>
      <c r="E30" s="41">
        <v>41056765</v>
      </c>
      <c r="F30" s="41">
        <v>300000</v>
      </c>
      <c r="G30" s="42">
        <v>310000</v>
      </c>
      <c r="H30" s="43">
        <v>220000</v>
      </c>
      <c r="I30" s="36">
        <f t="shared" si="0"/>
        <v>-99.269304339979044</v>
      </c>
      <c r="J30" s="23">
        <f t="shared" si="1"/>
        <v>-82.501023363077095</v>
      </c>
    </row>
    <row r="31" spans="1:10" x14ac:dyDescent="0.25">
      <c r="A31" s="9" t="s">
        <v>17</v>
      </c>
      <c r="B31" s="21" t="s">
        <v>40</v>
      </c>
      <c r="C31" s="41">
        <v>35343037</v>
      </c>
      <c r="D31" s="41">
        <v>45897474</v>
      </c>
      <c r="E31" s="41">
        <v>154090960</v>
      </c>
      <c r="F31" s="41">
        <v>34849639</v>
      </c>
      <c r="G31" s="42">
        <v>22163304</v>
      </c>
      <c r="H31" s="43">
        <v>30537607</v>
      </c>
      <c r="I31" s="36">
        <f t="shared" si="0"/>
        <v>-77.383722575289298</v>
      </c>
      <c r="J31" s="23">
        <f t="shared" si="1"/>
        <v>-41.697665213893856</v>
      </c>
    </row>
    <row r="32" spans="1:10" x14ac:dyDescent="0.25">
      <c r="A32" s="9" t="s">
        <v>17</v>
      </c>
      <c r="B32" s="21" t="s">
        <v>34</v>
      </c>
      <c r="C32" s="41">
        <v>163475584</v>
      </c>
      <c r="D32" s="41">
        <v>192601943</v>
      </c>
      <c r="E32" s="41">
        <v>252288360</v>
      </c>
      <c r="F32" s="41">
        <v>132165517</v>
      </c>
      <c r="G32" s="42">
        <v>113707315</v>
      </c>
      <c r="H32" s="43">
        <v>100662925</v>
      </c>
      <c r="I32" s="36">
        <f t="shared" si="0"/>
        <v>-47.613311608985839</v>
      </c>
      <c r="J32" s="23">
        <f t="shared" si="1"/>
        <v>-26.3808536380029</v>
      </c>
    </row>
    <row r="33" spans="1:11" ht="13" thickBot="1" x14ac:dyDescent="0.3">
      <c r="A33" s="9" t="s">
        <v>17</v>
      </c>
      <c r="B33" s="37" t="s">
        <v>41</v>
      </c>
      <c r="C33" s="57">
        <v>437965003</v>
      </c>
      <c r="D33" s="57">
        <v>417476927</v>
      </c>
      <c r="E33" s="57">
        <v>675089484</v>
      </c>
      <c r="F33" s="57">
        <v>402928895</v>
      </c>
      <c r="G33" s="58">
        <v>242345313</v>
      </c>
      <c r="H33" s="59">
        <v>198207081</v>
      </c>
      <c r="I33" s="38">
        <f t="shared" si="0"/>
        <v>-40.314742778603261</v>
      </c>
      <c r="J33" s="39">
        <f t="shared" si="1"/>
        <v>-33.536081712900753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499529286</v>
      </c>
      <c r="D9" s="41">
        <v>532678387</v>
      </c>
      <c r="E9" s="41">
        <v>406933153</v>
      </c>
      <c r="F9" s="41">
        <v>559312306</v>
      </c>
      <c r="G9" s="42">
        <v>581336263</v>
      </c>
      <c r="H9" s="43">
        <v>606908869</v>
      </c>
      <c r="I9" s="22">
        <f>IF(($E9       =0),0,((($F9       /$E9       )-1)*100))</f>
        <v>37.445745542388863</v>
      </c>
      <c r="J9" s="23">
        <f>IF(($E9       =0),0,(((($H9       /$E9       )^(1/3))-1)*100))</f>
        <v>14.252787211363138</v>
      </c>
    </row>
    <row r="10" spans="1:11" x14ac:dyDescent="0.25">
      <c r="A10" s="3" t="s">
        <v>17</v>
      </c>
      <c r="B10" s="21" t="s">
        <v>21</v>
      </c>
      <c r="C10" s="41">
        <v>1221254084</v>
      </c>
      <c r="D10" s="41">
        <v>1229383280</v>
      </c>
      <c r="E10" s="41">
        <v>1014754816</v>
      </c>
      <c r="F10" s="41">
        <v>1247742937</v>
      </c>
      <c r="G10" s="42">
        <v>1289892269</v>
      </c>
      <c r="H10" s="43">
        <v>1348861998</v>
      </c>
      <c r="I10" s="22">
        <f t="shared" ref="I10:I33" si="0">IF(($E10      =0),0,((($F10      /$E10      )-1)*100))</f>
        <v>22.960040920860237</v>
      </c>
      <c r="J10" s="23">
        <f t="shared" ref="J10:J33" si="1">IF(($E10      =0),0,(((($H10      /$E10      )^(1/3))-1)*100))</f>
        <v>9.9517466338111085</v>
      </c>
    </row>
    <row r="11" spans="1:11" x14ac:dyDescent="0.25">
      <c r="A11" s="9" t="s">
        <v>17</v>
      </c>
      <c r="B11" s="24" t="s">
        <v>22</v>
      </c>
      <c r="C11" s="44">
        <v>1720783370</v>
      </c>
      <c r="D11" s="44">
        <v>1762061667</v>
      </c>
      <c r="E11" s="44">
        <v>1421687969</v>
      </c>
      <c r="F11" s="44">
        <v>1807055243</v>
      </c>
      <c r="G11" s="45">
        <v>1871228532</v>
      </c>
      <c r="H11" s="46">
        <v>1955770867</v>
      </c>
      <c r="I11" s="25">
        <f t="shared" si="0"/>
        <v>27.106318854977939</v>
      </c>
      <c r="J11" s="26">
        <f t="shared" si="1"/>
        <v>11.21701332178846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452000831</v>
      </c>
      <c r="D13" s="41">
        <v>451317363</v>
      </c>
      <c r="E13" s="41">
        <v>472842680</v>
      </c>
      <c r="F13" s="41">
        <v>482458261</v>
      </c>
      <c r="G13" s="42">
        <v>443037179</v>
      </c>
      <c r="H13" s="43">
        <v>462981386</v>
      </c>
      <c r="I13" s="22">
        <f t="shared" si="0"/>
        <v>2.0335687548340697</v>
      </c>
      <c r="J13" s="23">
        <f t="shared" si="1"/>
        <v>-0.70006744718859037</v>
      </c>
    </row>
    <row r="14" spans="1:11" x14ac:dyDescent="0.25">
      <c r="A14" s="3" t="s">
        <v>17</v>
      </c>
      <c r="B14" s="21" t="s">
        <v>25</v>
      </c>
      <c r="C14" s="41">
        <v>120000000</v>
      </c>
      <c r="D14" s="41">
        <v>110000000</v>
      </c>
      <c r="E14" s="41">
        <v>120000000</v>
      </c>
      <c r="F14" s="41">
        <v>110440000</v>
      </c>
      <c r="G14" s="42">
        <v>115520240</v>
      </c>
      <c r="H14" s="43">
        <v>120834171</v>
      </c>
      <c r="I14" s="22">
        <f t="shared" si="0"/>
        <v>-7.9666666666666668</v>
      </c>
      <c r="J14" s="23">
        <f t="shared" si="1"/>
        <v>0.2311793160675979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793364997</v>
      </c>
      <c r="D17" s="41">
        <v>809893008</v>
      </c>
      <c r="E17" s="41">
        <v>599042962</v>
      </c>
      <c r="F17" s="41">
        <v>832622536</v>
      </c>
      <c r="G17" s="42">
        <v>1049641593</v>
      </c>
      <c r="H17" s="43">
        <v>1072081228</v>
      </c>
      <c r="I17" s="29">
        <f t="shared" si="0"/>
        <v>38.992123907133049</v>
      </c>
      <c r="J17" s="30">
        <f t="shared" si="1"/>
        <v>21.41059118840969</v>
      </c>
    </row>
    <row r="18" spans="1:10" x14ac:dyDescent="0.25">
      <c r="A18" s="3" t="s">
        <v>17</v>
      </c>
      <c r="B18" s="24" t="s">
        <v>28</v>
      </c>
      <c r="C18" s="44">
        <v>1365365828</v>
      </c>
      <c r="D18" s="44">
        <v>1371210371</v>
      </c>
      <c r="E18" s="44">
        <v>1191885642</v>
      </c>
      <c r="F18" s="44">
        <v>1425520797</v>
      </c>
      <c r="G18" s="45">
        <v>1608199012</v>
      </c>
      <c r="H18" s="46">
        <v>1655896785</v>
      </c>
      <c r="I18" s="25">
        <f t="shared" si="0"/>
        <v>19.602145270242289</v>
      </c>
      <c r="J18" s="26">
        <f t="shared" si="1"/>
        <v>11.583391738127791</v>
      </c>
    </row>
    <row r="19" spans="1:10" ht="23.25" customHeight="1" x14ac:dyDescent="0.25">
      <c r="A19" s="31" t="s">
        <v>17</v>
      </c>
      <c r="B19" s="32" t="s">
        <v>29</v>
      </c>
      <c r="C19" s="50">
        <v>355417542</v>
      </c>
      <c r="D19" s="50">
        <v>390851296</v>
      </c>
      <c r="E19" s="50">
        <v>229802327</v>
      </c>
      <c r="F19" s="51">
        <v>381534446</v>
      </c>
      <c r="G19" s="52">
        <v>263029520</v>
      </c>
      <c r="H19" s="53">
        <v>299874082</v>
      </c>
      <c r="I19" s="33">
        <f t="shared" si="0"/>
        <v>66.027233484019504</v>
      </c>
      <c r="J19" s="34">
        <f t="shared" si="1"/>
        <v>9.2768505526696678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51194000</v>
      </c>
      <c r="D23" s="41">
        <v>45840713</v>
      </c>
      <c r="E23" s="41">
        <v>25918204</v>
      </c>
      <c r="F23" s="41">
        <v>6000000</v>
      </c>
      <c r="G23" s="42">
        <v>0</v>
      </c>
      <c r="H23" s="43">
        <v>0</v>
      </c>
      <c r="I23" s="36">
        <f t="shared" si="0"/>
        <v>-76.8502478026641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448076599</v>
      </c>
      <c r="D24" s="41">
        <v>444894299</v>
      </c>
      <c r="E24" s="41">
        <v>503181033</v>
      </c>
      <c r="F24" s="41">
        <v>382451198</v>
      </c>
      <c r="G24" s="42">
        <v>531487851</v>
      </c>
      <c r="H24" s="43">
        <v>679674150</v>
      </c>
      <c r="I24" s="36">
        <f t="shared" si="0"/>
        <v>-23.993319915140766</v>
      </c>
      <c r="J24" s="23">
        <f t="shared" si="1"/>
        <v>10.541536479252244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499270599</v>
      </c>
      <c r="D26" s="44">
        <v>490735012</v>
      </c>
      <c r="E26" s="44">
        <v>529099237</v>
      </c>
      <c r="F26" s="44">
        <v>388451198</v>
      </c>
      <c r="G26" s="45">
        <v>531487851</v>
      </c>
      <c r="H26" s="46">
        <v>679674150</v>
      </c>
      <c r="I26" s="25">
        <f t="shared" si="0"/>
        <v>-26.582544287433929</v>
      </c>
      <c r="J26" s="26">
        <f t="shared" si="1"/>
        <v>8.7062562233818817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357710281</v>
      </c>
      <c r="D28" s="41">
        <v>370565758</v>
      </c>
      <c r="E28" s="41">
        <v>432282753</v>
      </c>
      <c r="F28" s="41">
        <v>282012667</v>
      </c>
      <c r="G28" s="42">
        <v>381778086</v>
      </c>
      <c r="H28" s="43">
        <v>516471150</v>
      </c>
      <c r="I28" s="36">
        <f t="shared" si="0"/>
        <v>-34.76198968317388</v>
      </c>
      <c r="J28" s="23">
        <f t="shared" si="1"/>
        <v>6.1107504694257075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2100000</v>
      </c>
      <c r="D31" s="41">
        <v>2100000</v>
      </c>
      <c r="E31" s="41">
        <v>776345</v>
      </c>
      <c r="F31" s="41">
        <v>0</v>
      </c>
      <c r="G31" s="42">
        <v>4000000</v>
      </c>
      <c r="H31" s="43">
        <v>5500000</v>
      </c>
      <c r="I31" s="36">
        <f t="shared" si="0"/>
        <v>-100</v>
      </c>
      <c r="J31" s="23">
        <f t="shared" si="1"/>
        <v>92.05958070422497</v>
      </c>
    </row>
    <row r="32" spans="1:10" x14ac:dyDescent="0.25">
      <c r="A32" s="9" t="s">
        <v>17</v>
      </c>
      <c r="B32" s="21" t="s">
        <v>34</v>
      </c>
      <c r="C32" s="41">
        <v>139460318</v>
      </c>
      <c r="D32" s="41">
        <v>118069254</v>
      </c>
      <c r="E32" s="41">
        <v>96040139</v>
      </c>
      <c r="F32" s="41">
        <v>85938531</v>
      </c>
      <c r="G32" s="42">
        <v>139709765</v>
      </c>
      <c r="H32" s="43">
        <v>155903000</v>
      </c>
      <c r="I32" s="36">
        <f t="shared" si="0"/>
        <v>-10.518110557919957</v>
      </c>
      <c r="J32" s="23">
        <f t="shared" si="1"/>
        <v>17.525984375940972</v>
      </c>
    </row>
    <row r="33" spans="1:11" ht="13" thickBot="1" x14ac:dyDescent="0.3">
      <c r="A33" s="9" t="s">
        <v>17</v>
      </c>
      <c r="B33" s="37" t="s">
        <v>41</v>
      </c>
      <c r="C33" s="57">
        <v>499270599</v>
      </c>
      <c r="D33" s="57">
        <v>490735012</v>
      </c>
      <c r="E33" s="57">
        <v>529099237</v>
      </c>
      <c r="F33" s="57">
        <v>367951198</v>
      </c>
      <c r="G33" s="58">
        <v>525487851</v>
      </c>
      <c r="H33" s="59">
        <v>677874150</v>
      </c>
      <c r="I33" s="38">
        <f t="shared" si="0"/>
        <v>-30.457053749257245</v>
      </c>
      <c r="J33" s="39">
        <f t="shared" si="1"/>
        <v>8.6102081147996437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480506360</v>
      </c>
      <c r="D8" s="41">
        <v>480506360</v>
      </c>
      <c r="E8" s="41">
        <v>478380307</v>
      </c>
      <c r="F8" s="41">
        <v>511914606</v>
      </c>
      <c r="G8" s="42">
        <v>537510336</v>
      </c>
      <c r="H8" s="43">
        <v>564385853</v>
      </c>
      <c r="I8" s="22">
        <f>IF(($E8       =0),0,((($F8       /$E8       )-1)*100))</f>
        <v>7.0099664449607024</v>
      </c>
      <c r="J8" s="23">
        <f>IF(($E8       =0),0,(((($H8       /$E8       )^(1/3))-1)*100))</f>
        <v>5.6657586048174391</v>
      </c>
    </row>
    <row r="9" spans="1:11" x14ac:dyDescent="0.25">
      <c r="A9" s="3" t="s">
        <v>17</v>
      </c>
      <c r="B9" s="21" t="s">
        <v>20</v>
      </c>
      <c r="C9" s="41">
        <v>1703492587</v>
      </c>
      <c r="D9" s="41">
        <v>1703492587</v>
      </c>
      <c r="E9" s="41">
        <v>1640827779</v>
      </c>
      <c r="F9" s="41">
        <v>1896615512</v>
      </c>
      <c r="G9" s="42">
        <v>2066482518</v>
      </c>
      <c r="H9" s="43">
        <v>2253065734</v>
      </c>
      <c r="I9" s="22">
        <f>IF(($E9       =0),0,((($F9       /$E9       )-1)*100))</f>
        <v>15.588944572591856</v>
      </c>
      <c r="J9" s="23">
        <f>IF(($E9       =0),0,(((($H9       /$E9       )^(1/3))-1)*100))</f>
        <v>11.148503789498875</v>
      </c>
    </row>
    <row r="10" spans="1:11" x14ac:dyDescent="0.25">
      <c r="A10" s="3" t="s">
        <v>17</v>
      </c>
      <c r="B10" s="21" t="s">
        <v>21</v>
      </c>
      <c r="C10" s="41">
        <v>1370507897</v>
      </c>
      <c r="D10" s="41">
        <v>1381659515</v>
      </c>
      <c r="E10" s="41">
        <v>1014378412</v>
      </c>
      <c r="F10" s="41">
        <v>1461158785</v>
      </c>
      <c r="G10" s="42">
        <v>1416574253</v>
      </c>
      <c r="H10" s="43">
        <v>1515403029</v>
      </c>
      <c r="I10" s="22">
        <f t="shared" ref="I10:I33" si="0">IF(($E10      =0),0,((($F10      /$E10      )-1)*100))</f>
        <v>44.044743826823485</v>
      </c>
      <c r="J10" s="23">
        <f t="shared" ref="J10:J33" si="1">IF(($E10      =0),0,(((($H10      /$E10      )^(1/3))-1)*100))</f>
        <v>14.316622408189605</v>
      </c>
    </row>
    <row r="11" spans="1:11" x14ac:dyDescent="0.25">
      <c r="A11" s="9" t="s">
        <v>17</v>
      </c>
      <c r="B11" s="24" t="s">
        <v>22</v>
      </c>
      <c r="C11" s="44">
        <v>3554506844</v>
      </c>
      <c r="D11" s="44">
        <v>3565658462</v>
      </c>
      <c r="E11" s="44">
        <v>3133586498</v>
      </c>
      <c r="F11" s="44">
        <v>3869688903</v>
      </c>
      <c r="G11" s="45">
        <v>4020567107</v>
      </c>
      <c r="H11" s="46">
        <v>4332854616</v>
      </c>
      <c r="I11" s="25">
        <f t="shared" si="0"/>
        <v>23.490731960640467</v>
      </c>
      <c r="J11" s="26">
        <f t="shared" si="1"/>
        <v>11.406571693450873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823626328</v>
      </c>
      <c r="D13" s="41">
        <v>843122964</v>
      </c>
      <c r="E13" s="41">
        <v>711008125</v>
      </c>
      <c r="F13" s="41">
        <v>866552889</v>
      </c>
      <c r="G13" s="42">
        <v>911473011</v>
      </c>
      <c r="H13" s="43">
        <v>963256241</v>
      </c>
      <c r="I13" s="22">
        <f t="shared" si="0"/>
        <v>21.876650706347412</v>
      </c>
      <c r="J13" s="23">
        <f t="shared" si="1"/>
        <v>10.651105168897068</v>
      </c>
    </row>
    <row r="14" spans="1:11" x14ac:dyDescent="0.25">
      <c r="A14" s="3" t="s">
        <v>17</v>
      </c>
      <c r="B14" s="21" t="s">
        <v>25</v>
      </c>
      <c r="C14" s="41">
        <v>99903001</v>
      </c>
      <c r="D14" s="41">
        <v>99903001</v>
      </c>
      <c r="E14" s="41">
        <v>0</v>
      </c>
      <c r="F14" s="41">
        <v>104898151</v>
      </c>
      <c r="G14" s="42">
        <v>110143059</v>
      </c>
      <c r="H14" s="43">
        <v>115650212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784617850</v>
      </c>
      <c r="D16" s="41">
        <v>784617850</v>
      </c>
      <c r="E16" s="41">
        <v>762024813</v>
      </c>
      <c r="F16" s="41">
        <v>987428180</v>
      </c>
      <c r="G16" s="42">
        <v>1099205050</v>
      </c>
      <c r="H16" s="43">
        <v>1223635062</v>
      </c>
      <c r="I16" s="22">
        <f t="shared" si="0"/>
        <v>29.579531158915163</v>
      </c>
      <c r="J16" s="23">
        <f t="shared" si="1"/>
        <v>17.10108882662422</v>
      </c>
    </row>
    <row r="17" spans="1:10" x14ac:dyDescent="0.25">
      <c r="A17" s="3" t="s">
        <v>17</v>
      </c>
      <c r="B17" s="21" t="s">
        <v>27</v>
      </c>
      <c r="C17" s="41">
        <v>1793566074</v>
      </c>
      <c r="D17" s="41">
        <v>1785251056</v>
      </c>
      <c r="E17" s="41">
        <v>1484808133</v>
      </c>
      <c r="F17" s="41">
        <v>1948461589</v>
      </c>
      <c r="G17" s="42">
        <v>1920885118</v>
      </c>
      <c r="H17" s="43">
        <v>2036933827</v>
      </c>
      <c r="I17" s="29">
        <f t="shared" si="0"/>
        <v>31.226489517080246</v>
      </c>
      <c r="J17" s="30">
        <f t="shared" si="1"/>
        <v>11.114020174578298</v>
      </c>
    </row>
    <row r="18" spans="1:10" x14ac:dyDescent="0.25">
      <c r="A18" s="3" t="s">
        <v>17</v>
      </c>
      <c r="B18" s="24" t="s">
        <v>28</v>
      </c>
      <c r="C18" s="44">
        <v>3501713253</v>
      </c>
      <c r="D18" s="44">
        <v>3512894871</v>
      </c>
      <c r="E18" s="44">
        <v>2957841071</v>
      </c>
      <c r="F18" s="44">
        <v>3907340809</v>
      </c>
      <c r="G18" s="45">
        <v>4041706238</v>
      </c>
      <c r="H18" s="46">
        <v>4339475342</v>
      </c>
      <c r="I18" s="25">
        <f t="shared" si="0"/>
        <v>32.101107368794125</v>
      </c>
      <c r="J18" s="26">
        <f t="shared" si="1"/>
        <v>13.62854962558464</v>
      </c>
    </row>
    <row r="19" spans="1:10" ht="23.25" customHeight="1" x14ac:dyDescent="0.25">
      <c r="A19" s="31" t="s">
        <v>17</v>
      </c>
      <c r="B19" s="32" t="s">
        <v>29</v>
      </c>
      <c r="C19" s="50">
        <v>52793591</v>
      </c>
      <c r="D19" s="50">
        <v>52763591</v>
      </c>
      <c r="E19" s="50">
        <v>175745427</v>
      </c>
      <c r="F19" s="51">
        <v>-37651906</v>
      </c>
      <c r="G19" s="52">
        <v>-21139131</v>
      </c>
      <c r="H19" s="53">
        <v>-6620726</v>
      </c>
      <c r="I19" s="33">
        <f t="shared" si="0"/>
        <v>-121.42411705540424</v>
      </c>
      <c r="J19" s="34">
        <f t="shared" si="1"/>
        <v>-133.52281861747048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466080294</v>
      </c>
      <c r="D22" s="41">
        <v>494165661</v>
      </c>
      <c r="E22" s="41">
        <v>336552045</v>
      </c>
      <c r="F22" s="41">
        <v>563939933</v>
      </c>
      <c r="G22" s="42">
        <v>500429753</v>
      </c>
      <c r="H22" s="43">
        <v>382984402</v>
      </c>
      <c r="I22" s="36">
        <f t="shared" si="0"/>
        <v>67.56395968415525</v>
      </c>
      <c r="J22" s="23">
        <f t="shared" si="1"/>
        <v>4.402192120952253</v>
      </c>
    </row>
    <row r="23" spans="1:10" x14ac:dyDescent="0.25">
      <c r="A23" s="9" t="s">
        <v>17</v>
      </c>
      <c r="B23" s="21" t="s">
        <v>32</v>
      </c>
      <c r="C23" s="41">
        <v>417828947</v>
      </c>
      <c r="D23" s="41">
        <v>376612451</v>
      </c>
      <c r="E23" s="41">
        <v>216858714</v>
      </c>
      <c r="F23" s="41">
        <v>199972774</v>
      </c>
      <c r="G23" s="42">
        <v>200000000</v>
      </c>
      <c r="H23" s="43">
        <v>189644945</v>
      </c>
      <c r="I23" s="36">
        <f t="shared" si="0"/>
        <v>-7.7866089347002232</v>
      </c>
      <c r="J23" s="23">
        <f t="shared" si="1"/>
        <v>-4.3713266223406428</v>
      </c>
    </row>
    <row r="24" spans="1:10" x14ac:dyDescent="0.25">
      <c r="A24" s="9" t="s">
        <v>17</v>
      </c>
      <c r="B24" s="21" t="s">
        <v>33</v>
      </c>
      <c r="C24" s="41">
        <v>340814404</v>
      </c>
      <c r="D24" s="41">
        <v>918673252</v>
      </c>
      <c r="E24" s="41">
        <v>807659648</v>
      </c>
      <c r="F24" s="41">
        <v>143105719</v>
      </c>
      <c r="G24" s="42">
        <v>67300868</v>
      </c>
      <c r="H24" s="43">
        <v>66146956</v>
      </c>
      <c r="I24" s="36">
        <f t="shared" si="0"/>
        <v>-82.28143261157453</v>
      </c>
      <c r="J24" s="23">
        <f t="shared" si="1"/>
        <v>-56.572933609860357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1224723645</v>
      </c>
      <c r="D26" s="44">
        <v>1789451364</v>
      </c>
      <c r="E26" s="44">
        <v>1361070407</v>
      </c>
      <c r="F26" s="44">
        <v>907018426</v>
      </c>
      <c r="G26" s="45">
        <v>767730621</v>
      </c>
      <c r="H26" s="46">
        <v>638776303</v>
      </c>
      <c r="I26" s="25">
        <f t="shared" si="0"/>
        <v>-33.359918683471903</v>
      </c>
      <c r="J26" s="26">
        <f t="shared" si="1"/>
        <v>-22.287764595465852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295441801</v>
      </c>
      <c r="D28" s="41">
        <v>404813032</v>
      </c>
      <c r="E28" s="41">
        <v>456342489</v>
      </c>
      <c r="F28" s="41">
        <v>232750000</v>
      </c>
      <c r="G28" s="42">
        <v>135780883</v>
      </c>
      <c r="H28" s="43">
        <v>130717217</v>
      </c>
      <c r="I28" s="36">
        <f t="shared" si="0"/>
        <v>-48.996640547314897</v>
      </c>
      <c r="J28" s="23">
        <f t="shared" si="1"/>
        <v>-34.080491271432159</v>
      </c>
    </row>
    <row r="29" spans="1:10" x14ac:dyDescent="0.25">
      <c r="A29" s="9" t="s">
        <v>17</v>
      </c>
      <c r="B29" s="21" t="s">
        <v>38</v>
      </c>
      <c r="C29" s="41">
        <v>172520000</v>
      </c>
      <c r="D29" s="41">
        <v>190609156</v>
      </c>
      <c r="E29" s="41">
        <v>75509722</v>
      </c>
      <c r="F29" s="41">
        <v>123777391</v>
      </c>
      <c r="G29" s="42">
        <v>136628260</v>
      </c>
      <c r="H29" s="43">
        <v>115235652</v>
      </c>
      <c r="I29" s="36">
        <f t="shared" si="0"/>
        <v>63.922456236827351</v>
      </c>
      <c r="J29" s="23">
        <f t="shared" si="1"/>
        <v>15.131632834369647</v>
      </c>
    </row>
    <row r="30" spans="1:10" x14ac:dyDescent="0.25">
      <c r="A30" s="9" t="s">
        <v>17</v>
      </c>
      <c r="B30" s="21" t="s">
        <v>39</v>
      </c>
      <c r="C30" s="41">
        <v>1900000</v>
      </c>
      <c r="D30" s="41">
        <v>1900000</v>
      </c>
      <c r="E30" s="41">
        <v>378980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330089921</v>
      </c>
      <c r="D31" s="41">
        <v>714770661</v>
      </c>
      <c r="E31" s="41">
        <v>489024887</v>
      </c>
      <c r="F31" s="41">
        <v>182028571</v>
      </c>
      <c r="G31" s="42">
        <v>176900740</v>
      </c>
      <c r="H31" s="43">
        <v>157605276</v>
      </c>
      <c r="I31" s="36">
        <f t="shared" si="0"/>
        <v>-62.777237756408908</v>
      </c>
      <c r="J31" s="23">
        <f t="shared" si="1"/>
        <v>-31.438560058595154</v>
      </c>
    </row>
    <row r="32" spans="1:10" x14ac:dyDescent="0.25">
      <c r="A32" s="9" t="s">
        <v>17</v>
      </c>
      <c r="B32" s="21" t="s">
        <v>34</v>
      </c>
      <c r="C32" s="41">
        <v>424771923</v>
      </c>
      <c r="D32" s="41">
        <v>477358515</v>
      </c>
      <c r="E32" s="41">
        <v>339814329</v>
      </c>
      <c r="F32" s="41">
        <v>368462464</v>
      </c>
      <c r="G32" s="42">
        <v>318420738</v>
      </c>
      <c r="H32" s="43">
        <v>235218158</v>
      </c>
      <c r="I32" s="36">
        <f t="shared" si="0"/>
        <v>8.4305258946275821</v>
      </c>
      <c r="J32" s="23">
        <f t="shared" si="1"/>
        <v>-11.540790864320549</v>
      </c>
    </row>
    <row r="33" spans="1:11" ht="13" thickBot="1" x14ac:dyDescent="0.3">
      <c r="A33" s="9" t="s">
        <v>17</v>
      </c>
      <c r="B33" s="37" t="s">
        <v>41</v>
      </c>
      <c r="C33" s="57">
        <v>1224723645</v>
      </c>
      <c r="D33" s="57">
        <v>1789451364</v>
      </c>
      <c r="E33" s="57">
        <v>1361070407</v>
      </c>
      <c r="F33" s="57">
        <v>907018426</v>
      </c>
      <c r="G33" s="58">
        <v>767730621</v>
      </c>
      <c r="H33" s="59">
        <v>638776303</v>
      </c>
      <c r="I33" s="38">
        <f t="shared" si="0"/>
        <v>-33.359918683471903</v>
      </c>
      <c r="J33" s="39">
        <f t="shared" si="1"/>
        <v>-22.287764595465852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165699800</v>
      </c>
      <c r="D8" s="41">
        <v>165799800</v>
      </c>
      <c r="E8" s="41">
        <v>161715319</v>
      </c>
      <c r="F8" s="41">
        <v>172528400</v>
      </c>
      <c r="G8" s="42">
        <v>182880000</v>
      </c>
      <c r="H8" s="43">
        <v>193853000</v>
      </c>
      <c r="I8" s="22">
        <f>IF(($E8       =0),0,((($F8       /$E8       )-1)*100))</f>
        <v>6.6864914634339634</v>
      </c>
      <c r="J8" s="23">
        <f>IF(($E8       =0),0,(((($H8       /$E8       )^(1/3))-1)*100))</f>
        <v>6.2283546589672056</v>
      </c>
    </row>
    <row r="9" spans="1:11" x14ac:dyDescent="0.25">
      <c r="A9" s="3" t="s">
        <v>17</v>
      </c>
      <c r="B9" s="21" t="s">
        <v>20</v>
      </c>
      <c r="C9" s="41">
        <v>511863000</v>
      </c>
      <c r="D9" s="41">
        <v>535303000</v>
      </c>
      <c r="E9" s="41">
        <v>530474744</v>
      </c>
      <c r="F9" s="41">
        <v>602503100</v>
      </c>
      <c r="G9" s="42">
        <v>672806900</v>
      </c>
      <c r="H9" s="43">
        <v>759184900</v>
      </c>
      <c r="I9" s="22">
        <f>IF(($E9       =0),0,((($F9       /$E9       )-1)*100))</f>
        <v>13.578093361594611</v>
      </c>
      <c r="J9" s="23">
        <f>IF(($E9       =0),0,(((($H9       /$E9       )^(1/3))-1)*100))</f>
        <v>12.692310499563252</v>
      </c>
    </row>
    <row r="10" spans="1:11" x14ac:dyDescent="0.25">
      <c r="A10" s="3" t="s">
        <v>17</v>
      </c>
      <c r="B10" s="21" t="s">
        <v>21</v>
      </c>
      <c r="C10" s="41">
        <v>260790300</v>
      </c>
      <c r="D10" s="41">
        <v>274207000</v>
      </c>
      <c r="E10" s="41">
        <v>193370877</v>
      </c>
      <c r="F10" s="41">
        <v>292480700</v>
      </c>
      <c r="G10" s="42">
        <v>301736100</v>
      </c>
      <c r="H10" s="43">
        <v>317744800</v>
      </c>
      <c r="I10" s="22">
        <f t="shared" ref="I10:I33" si="0">IF(($E10      =0),0,((($F10      /$E10      )-1)*100))</f>
        <v>51.253748515605068</v>
      </c>
      <c r="J10" s="23">
        <f t="shared" ref="J10:J33" si="1">IF(($E10      =0),0,(((($H10      /$E10      )^(1/3))-1)*100))</f>
        <v>18.003746246258867</v>
      </c>
    </row>
    <row r="11" spans="1:11" x14ac:dyDescent="0.25">
      <c r="A11" s="9" t="s">
        <v>17</v>
      </c>
      <c r="B11" s="24" t="s">
        <v>22</v>
      </c>
      <c r="C11" s="44">
        <v>938353100</v>
      </c>
      <c r="D11" s="44">
        <v>975309800</v>
      </c>
      <c r="E11" s="44">
        <v>885560940</v>
      </c>
      <c r="F11" s="44">
        <v>1067512200</v>
      </c>
      <c r="G11" s="45">
        <v>1157423000</v>
      </c>
      <c r="H11" s="46">
        <v>1270782700</v>
      </c>
      <c r="I11" s="25">
        <f t="shared" si="0"/>
        <v>20.546441445351004</v>
      </c>
      <c r="J11" s="26">
        <f t="shared" si="1"/>
        <v>12.793553847404372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345440600</v>
      </c>
      <c r="D13" s="41">
        <v>349679000</v>
      </c>
      <c r="E13" s="41">
        <v>303426498</v>
      </c>
      <c r="F13" s="41">
        <v>371829100</v>
      </c>
      <c r="G13" s="42">
        <v>388510700</v>
      </c>
      <c r="H13" s="43">
        <v>411777900</v>
      </c>
      <c r="I13" s="22">
        <f t="shared" si="0"/>
        <v>22.543384460773108</v>
      </c>
      <c r="J13" s="23">
        <f t="shared" si="1"/>
        <v>10.714161841504954</v>
      </c>
    </row>
    <row r="14" spans="1:11" x14ac:dyDescent="0.25">
      <c r="A14" s="3" t="s">
        <v>17</v>
      </c>
      <c r="B14" s="21" t="s">
        <v>25</v>
      </c>
      <c r="C14" s="41">
        <v>14880700</v>
      </c>
      <c r="D14" s="41">
        <v>15021700</v>
      </c>
      <c r="E14" s="41">
        <v>0</v>
      </c>
      <c r="F14" s="41">
        <v>19725700</v>
      </c>
      <c r="G14" s="42">
        <v>23768200</v>
      </c>
      <c r="H14" s="43">
        <v>28374400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267217500</v>
      </c>
      <c r="D16" s="41">
        <v>283217500</v>
      </c>
      <c r="E16" s="41">
        <v>257945587</v>
      </c>
      <c r="F16" s="41">
        <v>315277700</v>
      </c>
      <c r="G16" s="42">
        <v>350967200</v>
      </c>
      <c r="H16" s="43">
        <v>390696600</v>
      </c>
      <c r="I16" s="22">
        <f t="shared" si="0"/>
        <v>22.226436849256892</v>
      </c>
      <c r="J16" s="23">
        <f t="shared" si="1"/>
        <v>14.842818679878356</v>
      </c>
    </row>
    <row r="17" spans="1:10" x14ac:dyDescent="0.25">
      <c r="A17" s="3" t="s">
        <v>17</v>
      </c>
      <c r="B17" s="21" t="s">
        <v>27</v>
      </c>
      <c r="C17" s="41">
        <v>328762300</v>
      </c>
      <c r="D17" s="41">
        <v>353517500</v>
      </c>
      <c r="E17" s="41">
        <v>258665163</v>
      </c>
      <c r="F17" s="41">
        <v>377094900</v>
      </c>
      <c r="G17" s="42">
        <v>389434300</v>
      </c>
      <c r="H17" s="43">
        <v>409160600</v>
      </c>
      <c r="I17" s="29">
        <f t="shared" si="0"/>
        <v>45.784958293745959</v>
      </c>
      <c r="J17" s="30">
        <f t="shared" si="1"/>
        <v>16.515925263667654</v>
      </c>
    </row>
    <row r="18" spans="1:10" x14ac:dyDescent="0.25">
      <c r="A18" s="3" t="s">
        <v>17</v>
      </c>
      <c r="B18" s="24" t="s">
        <v>28</v>
      </c>
      <c r="C18" s="44">
        <v>956301100</v>
      </c>
      <c r="D18" s="44">
        <v>1001435700</v>
      </c>
      <c r="E18" s="44">
        <v>820037248</v>
      </c>
      <c r="F18" s="44">
        <v>1083927400</v>
      </c>
      <c r="G18" s="45">
        <v>1152680400</v>
      </c>
      <c r="H18" s="46">
        <v>1240009500</v>
      </c>
      <c r="I18" s="25">
        <f t="shared" si="0"/>
        <v>32.180264084784604</v>
      </c>
      <c r="J18" s="26">
        <f t="shared" si="1"/>
        <v>14.779363208708052</v>
      </c>
    </row>
    <row r="19" spans="1:10" ht="23.25" customHeight="1" x14ac:dyDescent="0.25">
      <c r="A19" s="31" t="s">
        <v>17</v>
      </c>
      <c r="B19" s="32" t="s">
        <v>29</v>
      </c>
      <c r="C19" s="50">
        <v>-17948000</v>
      </c>
      <c r="D19" s="50">
        <v>-26125900</v>
      </c>
      <c r="E19" s="50">
        <v>65523692</v>
      </c>
      <c r="F19" s="51">
        <v>-16415200</v>
      </c>
      <c r="G19" s="52">
        <v>4742600</v>
      </c>
      <c r="H19" s="53">
        <v>30773200</v>
      </c>
      <c r="I19" s="33">
        <f t="shared" si="0"/>
        <v>-125.05231237580445</v>
      </c>
      <c r="J19" s="34">
        <f t="shared" si="1"/>
        <v>-22.269505055215777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23500000</v>
      </c>
      <c r="D22" s="41">
        <v>25374700</v>
      </c>
      <c r="E22" s="41">
        <v>9752319</v>
      </c>
      <c r="F22" s="41">
        <v>28450000</v>
      </c>
      <c r="G22" s="42">
        <v>20900000</v>
      </c>
      <c r="H22" s="43">
        <v>17800000</v>
      </c>
      <c r="I22" s="36">
        <f t="shared" si="0"/>
        <v>191.72548601004542</v>
      </c>
      <c r="J22" s="23">
        <f t="shared" si="1"/>
        <v>22.20923753540638</v>
      </c>
    </row>
    <row r="23" spans="1:10" x14ac:dyDescent="0.25">
      <c r="A23" s="9" t="s">
        <v>17</v>
      </c>
      <c r="B23" s="21" t="s">
        <v>32</v>
      </c>
      <c r="C23" s="41">
        <v>11000000</v>
      </c>
      <c r="D23" s="41">
        <v>14386800</v>
      </c>
      <c r="E23" s="41">
        <v>-2098041</v>
      </c>
      <c r="F23" s="41">
        <v>16490000</v>
      </c>
      <c r="G23" s="42">
        <v>11860000</v>
      </c>
      <c r="H23" s="43">
        <v>10060000</v>
      </c>
      <c r="I23" s="36">
        <f t="shared" si="0"/>
        <v>-885.97129417394603</v>
      </c>
      <c r="J23" s="23">
        <f t="shared" si="1"/>
        <v>-268.62734541286983</v>
      </c>
    </row>
    <row r="24" spans="1:10" x14ac:dyDescent="0.25">
      <c r="A24" s="9" t="s">
        <v>17</v>
      </c>
      <c r="B24" s="21" t="s">
        <v>33</v>
      </c>
      <c r="C24" s="41">
        <v>33127200</v>
      </c>
      <c r="D24" s="41">
        <v>34364700</v>
      </c>
      <c r="E24" s="41">
        <v>-2124303</v>
      </c>
      <c r="F24" s="41">
        <v>36579000</v>
      </c>
      <c r="G24" s="42">
        <v>30469400</v>
      </c>
      <c r="H24" s="43">
        <v>31668000</v>
      </c>
      <c r="I24" s="36">
        <f t="shared" si="0"/>
        <v>-1821.9294987579456</v>
      </c>
      <c r="J24" s="23">
        <f t="shared" si="1"/>
        <v>-346.11309651975006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67627200</v>
      </c>
      <c r="D26" s="44">
        <v>74126200</v>
      </c>
      <c r="E26" s="44">
        <v>5529975</v>
      </c>
      <c r="F26" s="44">
        <v>81519000</v>
      </c>
      <c r="G26" s="45">
        <v>63229400</v>
      </c>
      <c r="H26" s="46">
        <v>59528000</v>
      </c>
      <c r="I26" s="25">
        <f t="shared" si="0"/>
        <v>1374.1296298807861</v>
      </c>
      <c r="J26" s="26">
        <f t="shared" si="1"/>
        <v>120.80015530503738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30071000</v>
      </c>
      <c r="D28" s="41">
        <v>30238900</v>
      </c>
      <c r="E28" s="41">
        <v>4039453</v>
      </c>
      <c r="F28" s="41">
        <v>33731900</v>
      </c>
      <c r="G28" s="42">
        <v>17477700</v>
      </c>
      <c r="H28" s="43">
        <v>7500000</v>
      </c>
      <c r="I28" s="36">
        <f t="shared" si="0"/>
        <v>735.06108376554948</v>
      </c>
      <c r="J28" s="23">
        <f t="shared" si="1"/>
        <v>22.907834797970494</v>
      </c>
    </row>
    <row r="29" spans="1:10" x14ac:dyDescent="0.25">
      <c r="A29" s="9" t="s">
        <v>17</v>
      </c>
      <c r="B29" s="21" t="s">
        <v>38</v>
      </c>
      <c r="C29" s="41">
        <v>3521700</v>
      </c>
      <c r="D29" s="41">
        <v>3590500</v>
      </c>
      <c r="E29" s="41">
        <v>245558</v>
      </c>
      <c r="F29" s="41">
        <v>7093100</v>
      </c>
      <c r="G29" s="42">
        <v>9092200</v>
      </c>
      <c r="H29" s="43">
        <v>9337900</v>
      </c>
      <c r="I29" s="36">
        <f t="shared" si="0"/>
        <v>2788.5640052451963</v>
      </c>
      <c r="J29" s="23">
        <f t="shared" si="1"/>
        <v>236.27793903902182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12989200</v>
      </c>
      <c r="D31" s="41">
        <v>12989200</v>
      </c>
      <c r="E31" s="41">
        <v>-5465243</v>
      </c>
      <c r="F31" s="41">
        <v>13754000</v>
      </c>
      <c r="G31" s="42">
        <v>20099500</v>
      </c>
      <c r="H31" s="43">
        <v>31980100</v>
      </c>
      <c r="I31" s="36">
        <f t="shared" si="0"/>
        <v>-351.66310079899466</v>
      </c>
      <c r="J31" s="23">
        <f t="shared" si="1"/>
        <v>-280.20082720285114</v>
      </c>
    </row>
    <row r="32" spans="1:10" x14ac:dyDescent="0.25">
      <c r="A32" s="9" t="s">
        <v>17</v>
      </c>
      <c r="B32" s="21" t="s">
        <v>34</v>
      </c>
      <c r="C32" s="41">
        <v>21045300</v>
      </c>
      <c r="D32" s="41">
        <v>27307600</v>
      </c>
      <c r="E32" s="41">
        <v>6919661</v>
      </c>
      <c r="F32" s="41">
        <v>26940000</v>
      </c>
      <c r="G32" s="42">
        <v>16560000</v>
      </c>
      <c r="H32" s="43">
        <v>10710000</v>
      </c>
      <c r="I32" s="36">
        <f t="shared" si="0"/>
        <v>289.32543082674135</v>
      </c>
      <c r="J32" s="23">
        <f t="shared" si="1"/>
        <v>15.673768378372621</v>
      </c>
    </row>
    <row r="33" spans="1:11" ht="13" thickBot="1" x14ac:dyDescent="0.3">
      <c r="A33" s="9" t="s">
        <v>17</v>
      </c>
      <c r="B33" s="37" t="s">
        <v>41</v>
      </c>
      <c r="C33" s="57">
        <v>67627200</v>
      </c>
      <c r="D33" s="57">
        <v>74126200</v>
      </c>
      <c r="E33" s="57">
        <v>5739429</v>
      </c>
      <c r="F33" s="57">
        <v>81519000</v>
      </c>
      <c r="G33" s="58">
        <v>63229400</v>
      </c>
      <c r="H33" s="59">
        <v>59528000</v>
      </c>
      <c r="I33" s="38">
        <f t="shared" si="0"/>
        <v>1320.3329285892376</v>
      </c>
      <c r="J33" s="39">
        <f t="shared" si="1"/>
        <v>118.08085169007443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191257319</v>
      </c>
      <c r="D8" s="41">
        <v>193250220</v>
      </c>
      <c r="E8" s="41">
        <v>194333952</v>
      </c>
      <c r="F8" s="41">
        <v>214575241</v>
      </c>
      <c r="G8" s="42">
        <v>225940161</v>
      </c>
      <c r="H8" s="43">
        <v>237689050</v>
      </c>
      <c r="I8" s="22">
        <f>IF(($E8       =0),0,((($F8       /$E8       )-1)*100))</f>
        <v>10.415724474125865</v>
      </c>
      <c r="J8" s="23">
        <f>IF(($E8       =0),0,(((($H8       /$E8       )^(1/3))-1)*100))</f>
        <v>6.9432793663241954</v>
      </c>
    </row>
    <row r="9" spans="1:11" x14ac:dyDescent="0.25">
      <c r="A9" s="3" t="s">
        <v>17</v>
      </c>
      <c r="B9" s="21" t="s">
        <v>20</v>
      </c>
      <c r="C9" s="41">
        <v>486845746</v>
      </c>
      <c r="D9" s="41">
        <v>481771559</v>
      </c>
      <c r="E9" s="41">
        <v>477664716</v>
      </c>
      <c r="F9" s="41">
        <v>526161363</v>
      </c>
      <c r="G9" s="42">
        <v>549753821</v>
      </c>
      <c r="H9" s="43">
        <v>576934337</v>
      </c>
      <c r="I9" s="22">
        <f>IF(($E9       =0),0,((($F9       /$E9       )-1)*100))</f>
        <v>10.152863583082826</v>
      </c>
      <c r="J9" s="23">
        <f>IF(($E9       =0),0,(((($H9       /$E9       )^(1/3))-1)*100))</f>
        <v>6.4962727939697151</v>
      </c>
    </row>
    <row r="10" spans="1:11" x14ac:dyDescent="0.25">
      <c r="A10" s="3" t="s">
        <v>17</v>
      </c>
      <c r="B10" s="21" t="s">
        <v>21</v>
      </c>
      <c r="C10" s="41">
        <v>295163004</v>
      </c>
      <c r="D10" s="41">
        <v>312489628</v>
      </c>
      <c r="E10" s="41">
        <v>294036293</v>
      </c>
      <c r="F10" s="41">
        <v>331820502</v>
      </c>
      <c r="G10" s="42">
        <v>328335037</v>
      </c>
      <c r="H10" s="43">
        <v>337796921</v>
      </c>
      <c r="I10" s="22">
        <f t="shared" ref="I10:I33" si="0">IF(($E10      =0),0,((($F10      /$E10      )-1)*100))</f>
        <v>12.850185470131748</v>
      </c>
      <c r="J10" s="23">
        <f t="shared" ref="J10:J33" si="1">IF(($E10      =0),0,(((($H10      /$E10      )^(1/3))-1)*100))</f>
        <v>4.733330913197431</v>
      </c>
    </row>
    <row r="11" spans="1:11" x14ac:dyDescent="0.25">
      <c r="A11" s="9" t="s">
        <v>17</v>
      </c>
      <c r="B11" s="24" t="s">
        <v>22</v>
      </c>
      <c r="C11" s="44">
        <v>973266069</v>
      </c>
      <c r="D11" s="44">
        <v>987511407</v>
      </c>
      <c r="E11" s="44">
        <v>966034961</v>
      </c>
      <c r="F11" s="44">
        <v>1072557106</v>
      </c>
      <c r="G11" s="45">
        <v>1104029019</v>
      </c>
      <c r="H11" s="46">
        <v>1152420308</v>
      </c>
      <c r="I11" s="25">
        <f t="shared" si="0"/>
        <v>11.026738089243949</v>
      </c>
      <c r="J11" s="26">
        <f t="shared" si="1"/>
        <v>6.0570036061035726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370938495</v>
      </c>
      <c r="D13" s="41">
        <v>378616996</v>
      </c>
      <c r="E13" s="41">
        <v>369017789</v>
      </c>
      <c r="F13" s="41">
        <v>393990910</v>
      </c>
      <c r="G13" s="42">
        <v>405869782</v>
      </c>
      <c r="H13" s="43">
        <v>425517340</v>
      </c>
      <c r="I13" s="22">
        <f t="shared" si="0"/>
        <v>6.7674572187087723</v>
      </c>
      <c r="J13" s="23">
        <f t="shared" si="1"/>
        <v>4.8632515569814183</v>
      </c>
    </row>
    <row r="14" spans="1:11" x14ac:dyDescent="0.25">
      <c r="A14" s="3" t="s">
        <v>17</v>
      </c>
      <c r="B14" s="21" t="s">
        <v>25</v>
      </c>
      <c r="C14" s="41">
        <v>19000824</v>
      </c>
      <c r="D14" s="41">
        <v>19000824</v>
      </c>
      <c r="E14" s="41">
        <v>0</v>
      </c>
      <c r="F14" s="41">
        <v>24449877</v>
      </c>
      <c r="G14" s="42">
        <v>24319200</v>
      </c>
      <c r="H14" s="43">
        <v>32165523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231959238</v>
      </c>
      <c r="D16" s="41">
        <v>224959238</v>
      </c>
      <c r="E16" s="41">
        <v>205211962</v>
      </c>
      <c r="F16" s="41">
        <v>250424624</v>
      </c>
      <c r="G16" s="42">
        <v>263847384</v>
      </c>
      <c r="H16" s="43">
        <v>280179537</v>
      </c>
      <c r="I16" s="22">
        <f t="shared" si="0"/>
        <v>22.032176662294177</v>
      </c>
      <c r="J16" s="23">
        <f t="shared" si="1"/>
        <v>10.937382194348967</v>
      </c>
    </row>
    <row r="17" spans="1:10" x14ac:dyDescent="0.25">
      <c r="A17" s="3" t="s">
        <v>17</v>
      </c>
      <c r="B17" s="21" t="s">
        <v>27</v>
      </c>
      <c r="C17" s="41">
        <v>348978189</v>
      </c>
      <c r="D17" s="41">
        <v>363000578</v>
      </c>
      <c r="E17" s="41">
        <v>274371331</v>
      </c>
      <c r="F17" s="41">
        <v>403444236</v>
      </c>
      <c r="G17" s="42">
        <v>397271833</v>
      </c>
      <c r="H17" s="43">
        <v>392850142</v>
      </c>
      <c r="I17" s="29">
        <f t="shared" si="0"/>
        <v>47.043145699504585</v>
      </c>
      <c r="J17" s="30">
        <f t="shared" si="1"/>
        <v>12.710072237918556</v>
      </c>
    </row>
    <row r="18" spans="1:10" x14ac:dyDescent="0.25">
      <c r="A18" s="3" t="s">
        <v>17</v>
      </c>
      <c r="B18" s="24" t="s">
        <v>28</v>
      </c>
      <c r="C18" s="44">
        <v>970876746</v>
      </c>
      <c r="D18" s="44">
        <v>985577636</v>
      </c>
      <c r="E18" s="44">
        <v>848601082</v>
      </c>
      <c r="F18" s="44">
        <v>1072309647</v>
      </c>
      <c r="G18" s="45">
        <v>1091308199</v>
      </c>
      <c r="H18" s="46">
        <v>1130712542</v>
      </c>
      <c r="I18" s="25">
        <f t="shared" si="0"/>
        <v>26.362040980758493</v>
      </c>
      <c r="J18" s="26">
        <f t="shared" si="1"/>
        <v>10.039736751986773</v>
      </c>
    </row>
    <row r="19" spans="1:10" ht="23.25" customHeight="1" x14ac:dyDescent="0.25">
      <c r="A19" s="31" t="s">
        <v>17</v>
      </c>
      <c r="B19" s="32" t="s">
        <v>29</v>
      </c>
      <c r="C19" s="50">
        <v>2389323</v>
      </c>
      <c r="D19" s="50">
        <v>1933771</v>
      </c>
      <c r="E19" s="50">
        <v>117433879</v>
      </c>
      <c r="F19" s="51">
        <v>247459</v>
      </c>
      <c r="G19" s="52">
        <v>12720820</v>
      </c>
      <c r="H19" s="53">
        <v>21707766</v>
      </c>
      <c r="I19" s="33">
        <f t="shared" si="0"/>
        <v>-99.789278015758981</v>
      </c>
      <c r="J19" s="34">
        <f t="shared" si="1"/>
        <v>-43.035112810627588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50033373</v>
      </c>
      <c r="D22" s="41">
        <v>35124692</v>
      </c>
      <c r="E22" s="41">
        <v>22687225</v>
      </c>
      <c r="F22" s="41">
        <v>86920919</v>
      </c>
      <c r="G22" s="42">
        <v>72007882</v>
      </c>
      <c r="H22" s="43">
        <v>39100000</v>
      </c>
      <c r="I22" s="36">
        <f t="shared" si="0"/>
        <v>283.12715195445895</v>
      </c>
      <c r="J22" s="23">
        <f t="shared" si="1"/>
        <v>19.894278832857971</v>
      </c>
    </row>
    <row r="23" spans="1:10" x14ac:dyDescent="0.25">
      <c r="A23" s="9" t="s">
        <v>17</v>
      </c>
      <c r="B23" s="21" t="s">
        <v>32</v>
      </c>
      <c r="C23" s="41">
        <v>25510549</v>
      </c>
      <c r="D23" s="41">
        <v>28843211</v>
      </c>
      <c r="E23" s="41">
        <v>23899045</v>
      </c>
      <c r="F23" s="41">
        <v>28399707</v>
      </c>
      <c r="G23" s="42">
        <v>48491995</v>
      </c>
      <c r="H23" s="43">
        <v>40128094</v>
      </c>
      <c r="I23" s="36">
        <f t="shared" si="0"/>
        <v>18.831974248343396</v>
      </c>
      <c r="J23" s="23">
        <f t="shared" si="1"/>
        <v>18.856424573831077</v>
      </c>
    </row>
    <row r="24" spans="1:10" x14ac:dyDescent="0.25">
      <c r="A24" s="9" t="s">
        <v>17</v>
      </c>
      <c r="B24" s="21" t="s">
        <v>33</v>
      </c>
      <c r="C24" s="41">
        <v>107616040</v>
      </c>
      <c r="D24" s="41">
        <v>84573182</v>
      </c>
      <c r="E24" s="41">
        <v>78338410</v>
      </c>
      <c r="F24" s="41">
        <v>66587826</v>
      </c>
      <c r="G24" s="42">
        <v>59863217</v>
      </c>
      <c r="H24" s="43">
        <v>104262261</v>
      </c>
      <c r="I24" s="36">
        <f t="shared" si="0"/>
        <v>-14.9997734189397</v>
      </c>
      <c r="J24" s="23">
        <f t="shared" si="1"/>
        <v>9.9978328004079131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183159962</v>
      </c>
      <c r="D26" s="44">
        <v>148541085</v>
      </c>
      <c r="E26" s="44">
        <v>124924680</v>
      </c>
      <c r="F26" s="44">
        <v>181908452</v>
      </c>
      <c r="G26" s="45">
        <v>180363094</v>
      </c>
      <c r="H26" s="46">
        <v>183490355</v>
      </c>
      <c r="I26" s="25">
        <f t="shared" si="0"/>
        <v>45.614503074972859</v>
      </c>
      <c r="J26" s="26">
        <f t="shared" si="1"/>
        <v>13.672391868686384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40527638</v>
      </c>
      <c r="D28" s="41">
        <v>28190422</v>
      </c>
      <c r="E28" s="41">
        <v>26221577</v>
      </c>
      <c r="F28" s="41">
        <v>47813753</v>
      </c>
      <c r="G28" s="42">
        <v>35918250</v>
      </c>
      <c r="H28" s="43">
        <v>38070940</v>
      </c>
      <c r="I28" s="36">
        <f t="shared" si="0"/>
        <v>82.345070245012337</v>
      </c>
      <c r="J28" s="23">
        <f t="shared" si="1"/>
        <v>13.234368987579192</v>
      </c>
    </row>
    <row r="29" spans="1:10" x14ac:dyDescent="0.25">
      <c r="A29" s="9" t="s">
        <v>17</v>
      </c>
      <c r="B29" s="21" t="s">
        <v>38</v>
      </c>
      <c r="C29" s="41">
        <v>22963000</v>
      </c>
      <c r="D29" s="41">
        <v>11272482</v>
      </c>
      <c r="E29" s="41">
        <v>7768174</v>
      </c>
      <c r="F29" s="41">
        <v>28409449</v>
      </c>
      <c r="G29" s="42">
        <v>39112708</v>
      </c>
      <c r="H29" s="43">
        <v>11544348</v>
      </c>
      <c r="I29" s="36">
        <f t="shared" si="0"/>
        <v>265.71591985452437</v>
      </c>
      <c r="J29" s="23">
        <f t="shared" si="1"/>
        <v>14.116949809050872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57193673</v>
      </c>
      <c r="D31" s="41">
        <v>50937097</v>
      </c>
      <c r="E31" s="41">
        <v>40483027</v>
      </c>
      <c r="F31" s="41">
        <v>36969000</v>
      </c>
      <c r="G31" s="42">
        <v>30851092</v>
      </c>
      <c r="H31" s="43">
        <v>69613408</v>
      </c>
      <c r="I31" s="36">
        <f t="shared" si="0"/>
        <v>-8.6802476504536088</v>
      </c>
      <c r="J31" s="23">
        <f t="shared" si="1"/>
        <v>19.804548234787656</v>
      </c>
    </row>
    <row r="32" spans="1:10" x14ac:dyDescent="0.25">
      <c r="A32" s="9" t="s">
        <v>17</v>
      </c>
      <c r="B32" s="21" t="s">
        <v>34</v>
      </c>
      <c r="C32" s="41">
        <v>62475651</v>
      </c>
      <c r="D32" s="41">
        <v>58141084</v>
      </c>
      <c r="E32" s="41">
        <v>50451902</v>
      </c>
      <c r="F32" s="41">
        <v>68716250</v>
      </c>
      <c r="G32" s="42">
        <v>74481044</v>
      </c>
      <c r="H32" s="43">
        <v>64261659</v>
      </c>
      <c r="I32" s="36">
        <f t="shared" si="0"/>
        <v>36.201505346617054</v>
      </c>
      <c r="J32" s="23">
        <f t="shared" si="1"/>
        <v>8.3988803968458434</v>
      </c>
    </row>
    <row r="33" spans="1:11" ht="13" thickBot="1" x14ac:dyDescent="0.3">
      <c r="A33" s="9" t="s">
        <v>17</v>
      </c>
      <c r="B33" s="37" t="s">
        <v>41</v>
      </c>
      <c r="C33" s="57">
        <v>183159962</v>
      </c>
      <c r="D33" s="57">
        <v>148541085</v>
      </c>
      <c r="E33" s="57">
        <v>124924680</v>
      </c>
      <c r="F33" s="57">
        <v>181908452</v>
      </c>
      <c r="G33" s="58">
        <v>180363094</v>
      </c>
      <c r="H33" s="59">
        <v>183490355</v>
      </c>
      <c r="I33" s="38">
        <f t="shared" si="0"/>
        <v>45.614503074972859</v>
      </c>
      <c r="J33" s="39">
        <f t="shared" si="1"/>
        <v>13.672391868686384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336224732</v>
      </c>
      <c r="D8" s="41">
        <v>344356295</v>
      </c>
      <c r="E8" s="41">
        <v>347193699</v>
      </c>
      <c r="F8" s="41">
        <v>362049268</v>
      </c>
      <c r="G8" s="42">
        <v>379082622</v>
      </c>
      <c r="H8" s="43">
        <v>395762256</v>
      </c>
      <c r="I8" s="22">
        <f>IF(($E8       =0),0,((($F8       /$E8       )-1)*100))</f>
        <v>4.2787553584029858</v>
      </c>
      <c r="J8" s="23">
        <f>IF(($E8       =0),0,(((($H8       /$E8       )^(1/3))-1)*100))</f>
        <v>4.4610000939454109</v>
      </c>
    </row>
    <row r="9" spans="1:11" x14ac:dyDescent="0.25">
      <c r="A9" s="3" t="s">
        <v>17</v>
      </c>
      <c r="B9" s="21" t="s">
        <v>20</v>
      </c>
      <c r="C9" s="41">
        <v>576484657</v>
      </c>
      <c r="D9" s="41">
        <v>559847441</v>
      </c>
      <c r="E9" s="41">
        <v>577240727</v>
      </c>
      <c r="F9" s="41">
        <v>704219135</v>
      </c>
      <c r="G9" s="42">
        <v>768351504</v>
      </c>
      <c r="H9" s="43">
        <v>810884739</v>
      </c>
      <c r="I9" s="22">
        <f>IF(($E9       =0),0,((($F9       /$E9       )-1)*100))</f>
        <v>21.997479051750979</v>
      </c>
      <c r="J9" s="23">
        <f>IF(($E9       =0),0,(((($H9       /$E9       )^(1/3))-1)*100))</f>
        <v>11.9955380840707</v>
      </c>
    </row>
    <row r="10" spans="1:11" x14ac:dyDescent="0.25">
      <c r="A10" s="3" t="s">
        <v>17</v>
      </c>
      <c r="B10" s="21" t="s">
        <v>21</v>
      </c>
      <c r="C10" s="41">
        <v>340934600</v>
      </c>
      <c r="D10" s="41">
        <v>373986034</v>
      </c>
      <c r="E10" s="41">
        <v>318785346</v>
      </c>
      <c r="F10" s="41">
        <v>367189652</v>
      </c>
      <c r="G10" s="42">
        <v>350558369</v>
      </c>
      <c r="H10" s="43">
        <v>366105120</v>
      </c>
      <c r="I10" s="22">
        <f t="shared" ref="I10:I33" si="0">IF(($E10      =0),0,((($F10      /$E10      )-1)*100))</f>
        <v>15.183980884742422</v>
      </c>
      <c r="J10" s="23">
        <f t="shared" ref="J10:J33" si="1">IF(($E10      =0),0,(((($H10      /$E10      )^(1/3))-1)*100))</f>
        <v>4.7214911780746771</v>
      </c>
    </row>
    <row r="11" spans="1:11" x14ac:dyDescent="0.25">
      <c r="A11" s="9" t="s">
        <v>17</v>
      </c>
      <c r="B11" s="24" t="s">
        <v>22</v>
      </c>
      <c r="C11" s="44">
        <v>1253643989</v>
      </c>
      <c r="D11" s="44">
        <v>1278189770</v>
      </c>
      <c r="E11" s="44">
        <v>1243219772</v>
      </c>
      <c r="F11" s="44">
        <v>1433458055</v>
      </c>
      <c r="G11" s="45">
        <v>1497992495</v>
      </c>
      <c r="H11" s="46">
        <v>1572752115</v>
      </c>
      <c r="I11" s="25">
        <f t="shared" si="0"/>
        <v>15.302063825284783</v>
      </c>
      <c r="J11" s="26">
        <f t="shared" si="1"/>
        <v>8.1527225442999729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325141735</v>
      </c>
      <c r="D13" s="41">
        <v>328497007</v>
      </c>
      <c r="E13" s="41">
        <v>313368396</v>
      </c>
      <c r="F13" s="41">
        <v>374677754</v>
      </c>
      <c r="G13" s="42">
        <v>383815527</v>
      </c>
      <c r="H13" s="43">
        <v>400346649</v>
      </c>
      <c r="I13" s="22">
        <f t="shared" si="0"/>
        <v>19.564627059583884</v>
      </c>
      <c r="J13" s="23">
        <f t="shared" si="1"/>
        <v>8.5076441256269</v>
      </c>
    </row>
    <row r="14" spans="1:11" x14ac:dyDescent="0.25">
      <c r="A14" s="3" t="s">
        <v>17</v>
      </c>
      <c r="B14" s="21" t="s">
        <v>25</v>
      </c>
      <c r="C14" s="41">
        <v>165600503</v>
      </c>
      <c r="D14" s="41">
        <v>129607402</v>
      </c>
      <c r="E14" s="41">
        <v>95165199</v>
      </c>
      <c r="F14" s="41">
        <v>119548650</v>
      </c>
      <c r="G14" s="42">
        <v>126065156</v>
      </c>
      <c r="H14" s="43">
        <v>132605430</v>
      </c>
      <c r="I14" s="22">
        <f t="shared" si="0"/>
        <v>25.622235077761978</v>
      </c>
      <c r="J14" s="23">
        <f t="shared" si="1"/>
        <v>11.693452659438108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318560364</v>
      </c>
      <c r="D16" s="41">
        <v>320780831</v>
      </c>
      <c r="E16" s="41">
        <v>290167832</v>
      </c>
      <c r="F16" s="41">
        <v>357093221</v>
      </c>
      <c r="G16" s="42">
        <v>361135517</v>
      </c>
      <c r="H16" s="43">
        <v>365223571</v>
      </c>
      <c r="I16" s="22">
        <f t="shared" si="0"/>
        <v>23.064372276800139</v>
      </c>
      <c r="J16" s="23">
        <f t="shared" si="1"/>
        <v>7.9700190180781894</v>
      </c>
    </row>
    <row r="17" spans="1:10" x14ac:dyDescent="0.25">
      <c r="A17" s="3" t="s">
        <v>17</v>
      </c>
      <c r="B17" s="21" t="s">
        <v>27</v>
      </c>
      <c r="C17" s="41">
        <v>419426206</v>
      </c>
      <c r="D17" s="41">
        <v>398270103</v>
      </c>
      <c r="E17" s="41">
        <v>361063281</v>
      </c>
      <c r="F17" s="41">
        <v>411054234</v>
      </c>
      <c r="G17" s="42">
        <v>418436447</v>
      </c>
      <c r="H17" s="43">
        <v>427892586</v>
      </c>
      <c r="I17" s="29">
        <f t="shared" si="0"/>
        <v>13.845482393431197</v>
      </c>
      <c r="J17" s="30">
        <f t="shared" si="1"/>
        <v>5.8239120871396155</v>
      </c>
    </row>
    <row r="18" spans="1:10" x14ac:dyDescent="0.25">
      <c r="A18" s="3" t="s">
        <v>17</v>
      </c>
      <c r="B18" s="24" t="s">
        <v>28</v>
      </c>
      <c r="C18" s="44">
        <v>1228728808</v>
      </c>
      <c r="D18" s="44">
        <v>1177155343</v>
      </c>
      <c r="E18" s="44">
        <v>1059764708</v>
      </c>
      <c r="F18" s="44">
        <v>1262373859</v>
      </c>
      <c r="G18" s="45">
        <v>1289452647</v>
      </c>
      <c r="H18" s="46">
        <v>1326068236</v>
      </c>
      <c r="I18" s="25">
        <f t="shared" si="0"/>
        <v>19.118314609887911</v>
      </c>
      <c r="J18" s="26">
        <f t="shared" si="1"/>
        <v>7.7586494965095065</v>
      </c>
    </row>
    <row r="19" spans="1:10" ht="23.25" customHeight="1" x14ac:dyDescent="0.25">
      <c r="A19" s="31" t="s">
        <v>17</v>
      </c>
      <c r="B19" s="32" t="s">
        <v>29</v>
      </c>
      <c r="C19" s="50">
        <v>24915181</v>
      </c>
      <c r="D19" s="50">
        <v>101034427</v>
      </c>
      <c r="E19" s="50">
        <v>183455064</v>
      </c>
      <c r="F19" s="51">
        <v>171084196</v>
      </c>
      <c r="G19" s="52">
        <v>208539848</v>
      </c>
      <c r="H19" s="53">
        <v>246683879</v>
      </c>
      <c r="I19" s="33">
        <f t="shared" si="0"/>
        <v>-6.7432687494524579</v>
      </c>
      <c r="J19" s="34">
        <f t="shared" si="1"/>
        <v>10.374908070360256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3652752</v>
      </c>
      <c r="E22" s="41">
        <v>4574981</v>
      </c>
      <c r="F22" s="41">
        <v>40000000</v>
      </c>
      <c r="G22" s="42">
        <v>22320000</v>
      </c>
      <c r="H22" s="43">
        <v>14300000</v>
      </c>
      <c r="I22" s="36">
        <f t="shared" si="0"/>
        <v>774.32057094881918</v>
      </c>
      <c r="J22" s="23">
        <f t="shared" si="1"/>
        <v>46.21174070029457</v>
      </c>
    </row>
    <row r="23" spans="1:10" x14ac:dyDescent="0.25">
      <c r="A23" s="9" t="s">
        <v>17</v>
      </c>
      <c r="B23" s="21" t="s">
        <v>32</v>
      </c>
      <c r="C23" s="41">
        <v>23296930</v>
      </c>
      <c r="D23" s="41">
        <v>29596173</v>
      </c>
      <c r="E23" s="41">
        <v>10243531</v>
      </c>
      <c r="F23" s="41">
        <v>68951680</v>
      </c>
      <c r="G23" s="42">
        <v>71498169</v>
      </c>
      <c r="H23" s="43">
        <v>58496189</v>
      </c>
      <c r="I23" s="36">
        <f t="shared" si="0"/>
        <v>573.12414049413235</v>
      </c>
      <c r="J23" s="23">
        <f t="shared" si="1"/>
        <v>78.741732149685717</v>
      </c>
    </row>
    <row r="24" spans="1:10" x14ac:dyDescent="0.25">
      <c r="A24" s="9" t="s">
        <v>17</v>
      </c>
      <c r="B24" s="21" t="s">
        <v>33</v>
      </c>
      <c r="C24" s="41">
        <v>65521653</v>
      </c>
      <c r="D24" s="41">
        <v>65857076</v>
      </c>
      <c r="E24" s="41">
        <v>44033803</v>
      </c>
      <c r="F24" s="41">
        <v>63633174</v>
      </c>
      <c r="G24" s="42">
        <v>59348871</v>
      </c>
      <c r="H24" s="43">
        <v>61106739</v>
      </c>
      <c r="I24" s="36">
        <f t="shared" si="0"/>
        <v>44.509830322854469</v>
      </c>
      <c r="J24" s="23">
        <f t="shared" si="1"/>
        <v>11.540941059860765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88818583</v>
      </c>
      <c r="D26" s="44">
        <v>99106001</v>
      </c>
      <c r="E26" s="44">
        <v>58852315</v>
      </c>
      <c r="F26" s="44">
        <v>172584854</v>
      </c>
      <c r="G26" s="45">
        <v>153167040</v>
      </c>
      <c r="H26" s="46">
        <v>133902928</v>
      </c>
      <c r="I26" s="25">
        <f t="shared" si="0"/>
        <v>193.25074808017325</v>
      </c>
      <c r="J26" s="26">
        <f t="shared" si="1"/>
        <v>31.525160653758832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15423527</v>
      </c>
      <c r="D28" s="41">
        <v>25948197</v>
      </c>
      <c r="E28" s="41">
        <v>10417558</v>
      </c>
      <c r="F28" s="41">
        <v>60635589</v>
      </c>
      <c r="G28" s="42">
        <v>10896260</v>
      </c>
      <c r="H28" s="43">
        <v>3300000</v>
      </c>
      <c r="I28" s="36">
        <f t="shared" si="0"/>
        <v>482.05184938735164</v>
      </c>
      <c r="J28" s="23">
        <f t="shared" si="1"/>
        <v>-31.831667452821865</v>
      </c>
    </row>
    <row r="29" spans="1:10" x14ac:dyDescent="0.25">
      <c r="A29" s="9" t="s">
        <v>17</v>
      </c>
      <c r="B29" s="21" t="s">
        <v>38</v>
      </c>
      <c r="C29" s="41">
        <v>17704348</v>
      </c>
      <c r="D29" s="41">
        <v>20036832</v>
      </c>
      <c r="E29" s="41">
        <v>2482071</v>
      </c>
      <c r="F29" s="41">
        <v>16495652</v>
      </c>
      <c r="G29" s="42">
        <v>16226087</v>
      </c>
      <c r="H29" s="43">
        <v>17380000</v>
      </c>
      <c r="I29" s="36">
        <f t="shared" si="0"/>
        <v>564.59226992297965</v>
      </c>
      <c r="J29" s="23">
        <f t="shared" si="1"/>
        <v>91.313312145505378</v>
      </c>
    </row>
    <row r="30" spans="1:10" x14ac:dyDescent="0.25">
      <c r="A30" s="9" t="s">
        <v>17</v>
      </c>
      <c r="B30" s="21" t="s">
        <v>39</v>
      </c>
      <c r="C30" s="41">
        <v>2400000</v>
      </c>
      <c r="D30" s="41">
        <v>2400000</v>
      </c>
      <c r="E30" s="41">
        <v>2299908</v>
      </c>
      <c r="F30" s="41">
        <v>0</v>
      </c>
      <c r="G30" s="42">
        <v>16560000</v>
      </c>
      <c r="H30" s="43">
        <v>21000000</v>
      </c>
      <c r="I30" s="36">
        <f t="shared" si="0"/>
        <v>-100</v>
      </c>
      <c r="J30" s="23">
        <f t="shared" si="1"/>
        <v>109.0112248316037</v>
      </c>
    </row>
    <row r="31" spans="1:10" x14ac:dyDescent="0.25">
      <c r="A31" s="9" t="s">
        <v>17</v>
      </c>
      <c r="B31" s="21" t="s">
        <v>40</v>
      </c>
      <c r="C31" s="41">
        <v>33417343</v>
      </c>
      <c r="D31" s="41">
        <v>24552908</v>
      </c>
      <c r="E31" s="41">
        <v>29786153</v>
      </c>
      <c r="F31" s="41">
        <v>50555793</v>
      </c>
      <c r="G31" s="42">
        <v>81801524</v>
      </c>
      <c r="H31" s="43">
        <v>54826739</v>
      </c>
      <c r="I31" s="36">
        <f t="shared" si="0"/>
        <v>69.729179192761137</v>
      </c>
      <c r="J31" s="23">
        <f t="shared" si="1"/>
        <v>22.553579323436736</v>
      </c>
    </row>
    <row r="32" spans="1:10" x14ac:dyDescent="0.25">
      <c r="A32" s="9" t="s">
        <v>17</v>
      </c>
      <c r="B32" s="21" t="s">
        <v>34</v>
      </c>
      <c r="C32" s="41">
        <v>19873365</v>
      </c>
      <c r="D32" s="41">
        <v>26168064</v>
      </c>
      <c r="E32" s="41">
        <v>13326904</v>
      </c>
      <c r="F32" s="41">
        <v>44897820</v>
      </c>
      <c r="G32" s="42">
        <v>27683169</v>
      </c>
      <c r="H32" s="43">
        <v>37396189</v>
      </c>
      <c r="I32" s="36">
        <f t="shared" si="0"/>
        <v>236.89610130004689</v>
      </c>
      <c r="J32" s="23">
        <f t="shared" si="1"/>
        <v>41.047705478526296</v>
      </c>
    </row>
    <row r="33" spans="1:11" ht="13" thickBot="1" x14ac:dyDescent="0.3">
      <c r="A33" s="9" t="s">
        <v>17</v>
      </c>
      <c r="B33" s="37" t="s">
        <v>41</v>
      </c>
      <c r="C33" s="57">
        <v>88818583</v>
      </c>
      <c r="D33" s="57">
        <v>99106001</v>
      </c>
      <c r="E33" s="57">
        <v>58312594</v>
      </c>
      <c r="F33" s="57">
        <v>172584854</v>
      </c>
      <c r="G33" s="58">
        <v>153167040</v>
      </c>
      <c r="H33" s="59">
        <v>133902928</v>
      </c>
      <c r="I33" s="38">
        <f t="shared" si="0"/>
        <v>195.96497456449976</v>
      </c>
      <c r="J33" s="39">
        <f t="shared" si="1"/>
        <v>31.929698768519078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13051278</v>
      </c>
      <c r="E9" s="41">
        <v>14884183</v>
      </c>
      <c r="F9" s="41">
        <v>47854679</v>
      </c>
      <c r="G9" s="42">
        <v>55337410</v>
      </c>
      <c r="H9" s="43">
        <v>58657655</v>
      </c>
      <c r="I9" s="22">
        <f>IF(($E9       =0),0,((($F9       /$E9       )-1)*100))</f>
        <v>221.51364303972883</v>
      </c>
      <c r="J9" s="23">
        <f>IF(($E9       =0),0,(((($H9       /$E9       )^(1/3))-1)*100))</f>
        <v>57.954946931723697</v>
      </c>
    </row>
    <row r="10" spans="1:11" x14ac:dyDescent="0.25">
      <c r="A10" s="3" t="s">
        <v>17</v>
      </c>
      <c r="B10" s="21" t="s">
        <v>21</v>
      </c>
      <c r="C10" s="41">
        <v>476417943</v>
      </c>
      <c r="D10" s="41">
        <v>490090668</v>
      </c>
      <c r="E10" s="41">
        <v>458466778</v>
      </c>
      <c r="F10" s="41">
        <v>506558419</v>
      </c>
      <c r="G10" s="42">
        <v>514117993</v>
      </c>
      <c r="H10" s="43">
        <v>551247367</v>
      </c>
      <c r="I10" s="22">
        <f t="shared" ref="I10:I33" si="0">IF(($E10      =0),0,((($F10      /$E10      )-1)*100))</f>
        <v>10.48966758503056</v>
      </c>
      <c r="J10" s="23">
        <f t="shared" ref="J10:J33" si="1">IF(($E10      =0),0,(((($H10      /$E10      )^(1/3))-1)*100))</f>
        <v>6.3358121655650024</v>
      </c>
    </row>
    <row r="11" spans="1:11" x14ac:dyDescent="0.25">
      <c r="A11" s="9" t="s">
        <v>17</v>
      </c>
      <c r="B11" s="24" t="s">
        <v>22</v>
      </c>
      <c r="C11" s="44">
        <v>476417943</v>
      </c>
      <c r="D11" s="44">
        <v>503141946</v>
      </c>
      <c r="E11" s="44">
        <v>473350961</v>
      </c>
      <c r="F11" s="44">
        <v>554413098</v>
      </c>
      <c r="G11" s="45">
        <v>569455403</v>
      </c>
      <c r="H11" s="46">
        <v>609905022</v>
      </c>
      <c r="I11" s="25">
        <f t="shared" si="0"/>
        <v>17.125165823842071</v>
      </c>
      <c r="J11" s="26">
        <f t="shared" si="1"/>
        <v>8.8160562682834112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299649138</v>
      </c>
      <c r="D13" s="41">
        <v>309942775</v>
      </c>
      <c r="E13" s="41">
        <v>302136785</v>
      </c>
      <c r="F13" s="41">
        <v>319379384</v>
      </c>
      <c r="G13" s="42">
        <v>335944922</v>
      </c>
      <c r="H13" s="43">
        <v>352551747</v>
      </c>
      <c r="I13" s="22">
        <f t="shared" si="0"/>
        <v>5.7068850454604636</v>
      </c>
      <c r="J13" s="23">
        <f t="shared" si="1"/>
        <v>5.2785163139821512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176618709</v>
      </c>
      <c r="D17" s="41">
        <v>192047081</v>
      </c>
      <c r="E17" s="41">
        <v>170742410</v>
      </c>
      <c r="F17" s="41">
        <v>234683704</v>
      </c>
      <c r="G17" s="42">
        <v>233360471</v>
      </c>
      <c r="H17" s="43">
        <v>257203265</v>
      </c>
      <c r="I17" s="29">
        <f t="shared" si="0"/>
        <v>37.448981773186873</v>
      </c>
      <c r="J17" s="30">
        <f t="shared" si="1"/>
        <v>14.633536304318383</v>
      </c>
    </row>
    <row r="18" spans="1:10" x14ac:dyDescent="0.25">
      <c r="A18" s="3" t="s">
        <v>17</v>
      </c>
      <c r="B18" s="24" t="s">
        <v>28</v>
      </c>
      <c r="C18" s="44">
        <v>476267847</v>
      </c>
      <c r="D18" s="44">
        <v>501989856</v>
      </c>
      <c r="E18" s="44">
        <v>472879195</v>
      </c>
      <c r="F18" s="44">
        <v>554063088</v>
      </c>
      <c r="G18" s="45">
        <v>569305393</v>
      </c>
      <c r="H18" s="46">
        <v>609755012</v>
      </c>
      <c r="I18" s="25">
        <f t="shared" si="0"/>
        <v>17.167998477919923</v>
      </c>
      <c r="J18" s="26">
        <f t="shared" si="1"/>
        <v>8.843305842573379</v>
      </c>
    </row>
    <row r="19" spans="1:10" ht="23.25" customHeight="1" x14ac:dyDescent="0.25">
      <c r="A19" s="31" t="s">
        <v>17</v>
      </c>
      <c r="B19" s="32" t="s">
        <v>29</v>
      </c>
      <c r="C19" s="50">
        <v>150096</v>
      </c>
      <c r="D19" s="50">
        <v>1152090</v>
      </c>
      <c r="E19" s="50">
        <v>471766</v>
      </c>
      <c r="F19" s="51">
        <v>350010</v>
      </c>
      <c r="G19" s="52">
        <v>150010</v>
      </c>
      <c r="H19" s="53">
        <v>150010</v>
      </c>
      <c r="I19" s="33">
        <f t="shared" si="0"/>
        <v>-25.808557632385543</v>
      </c>
      <c r="J19" s="34">
        <f t="shared" si="1"/>
        <v>-31.745515500822652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220575909</v>
      </c>
      <c r="D22" s="41">
        <v>182553905</v>
      </c>
      <c r="E22" s="41">
        <v>42903001</v>
      </c>
      <c r="F22" s="41">
        <v>105571286</v>
      </c>
      <c r="G22" s="42">
        <v>0</v>
      </c>
      <c r="H22" s="43">
        <v>0</v>
      </c>
      <c r="I22" s="36">
        <f t="shared" si="0"/>
        <v>146.06970034567044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150000</v>
      </c>
      <c r="D23" s="41">
        <v>1152085</v>
      </c>
      <c r="E23" s="41">
        <v>492834</v>
      </c>
      <c r="F23" s="41">
        <v>350000</v>
      </c>
      <c r="G23" s="42">
        <v>150000</v>
      </c>
      <c r="H23" s="43">
        <v>150000</v>
      </c>
      <c r="I23" s="36">
        <f t="shared" si="0"/>
        <v>-28.982172496215764</v>
      </c>
      <c r="J23" s="23">
        <f t="shared" si="1"/>
        <v>-32.733804401036849</v>
      </c>
    </row>
    <row r="24" spans="1:10" x14ac:dyDescent="0.25">
      <c r="A24" s="9" t="s">
        <v>17</v>
      </c>
      <c r="B24" s="21" t="s">
        <v>33</v>
      </c>
      <c r="C24" s="41">
        <v>4200000</v>
      </c>
      <c r="D24" s="41">
        <v>4913205</v>
      </c>
      <c r="E24" s="41">
        <v>2657504</v>
      </c>
      <c r="F24" s="41">
        <v>3000000</v>
      </c>
      <c r="G24" s="42">
        <v>0</v>
      </c>
      <c r="H24" s="43">
        <v>4000000</v>
      </c>
      <c r="I24" s="36">
        <f t="shared" si="0"/>
        <v>12.887882765181157</v>
      </c>
      <c r="J24" s="23">
        <f t="shared" si="1"/>
        <v>14.602833322735819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224925909</v>
      </c>
      <c r="D26" s="44">
        <v>188619195</v>
      </c>
      <c r="E26" s="44">
        <v>46053339</v>
      </c>
      <c r="F26" s="44">
        <v>108921286</v>
      </c>
      <c r="G26" s="45">
        <v>150000</v>
      </c>
      <c r="H26" s="46">
        <v>4150000</v>
      </c>
      <c r="I26" s="25">
        <f t="shared" si="0"/>
        <v>136.51115937543636</v>
      </c>
      <c r="J26" s="26">
        <f t="shared" si="1"/>
        <v>-55.167221208687643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224925909</v>
      </c>
      <c r="D32" s="41">
        <v>188619195</v>
      </c>
      <c r="E32" s="41">
        <v>46053339</v>
      </c>
      <c r="F32" s="41">
        <v>108921286</v>
      </c>
      <c r="G32" s="42">
        <v>150000</v>
      </c>
      <c r="H32" s="43">
        <v>4150000</v>
      </c>
      <c r="I32" s="36">
        <f t="shared" si="0"/>
        <v>136.51115937543636</v>
      </c>
      <c r="J32" s="23">
        <f t="shared" si="1"/>
        <v>-55.167221208687643</v>
      </c>
    </row>
    <row r="33" spans="1:11" ht="13" thickBot="1" x14ac:dyDescent="0.3">
      <c r="A33" s="9" t="s">
        <v>17</v>
      </c>
      <c r="B33" s="37" t="s">
        <v>41</v>
      </c>
      <c r="C33" s="57">
        <v>224925909</v>
      </c>
      <c r="D33" s="57">
        <v>188619195</v>
      </c>
      <c r="E33" s="57">
        <v>46053339</v>
      </c>
      <c r="F33" s="57">
        <v>108921286</v>
      </c>
      <c r="G33" s="58">
        <v>150000</v>
      </c>
      <c r="H33" s="59">
        <v>4150000</v>
      </c>
      <c r="I33" s="38">
        <f t="shared" si="0"/>
        <v>136.51115937543636</v>
      </c>
      <c r="J33" s="39">
        <f t="shared" si="1"/>
        <v>-55.167221208687643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5946888</v>
      </c>
      <c r="D8" s="41">
        <v>5647610</v>
      </c>
      <c r="E8" s="41">
        <v>5657215</v>
      </c>
      <c r="F8" s="41">
        <v>5997700</v>
      </c>
      <c r="G8" s="42">
        <v>6400300</v>
      </c>
      <c r="H8" s="43">
        <v>6809600</v>
      </c>
      <c r="I8" s="22">
        <f>IF(($E8       =0),0,((($F8       /$E8       )-1)*100))</f>
        <v>6.0185974901077577</v>
      </c>
      <c r="J8" s="23">
        <f>IF(($E8       =0),0,(((($H8       /$E8       )^(1/3))-1)*100))</f>
        <v>6.3750162016114498</v>
      </c>
    </row>
    <row r="9" spans="1:11" x14ac:dyDescent="0.25">
      <c r="A9" s="3" t="s">
        <v>17</v>
      </c>
      <c r="B9" s="21" t="s">
        <v>20</v>
      </c>
      <c r="C9" s="41">
        <v>30965307</v>
      </c>
      <c r="D9" s="41">
        <v>34956010</v>
      </c>
      <c r="E9" s="41">
        <v>33934979</v>
      </c>
      <c r="F9" s="41">
        <v>37702400</v>
      </c>
      <c r="G9" s="42">
        <v>39736500</v>
      </c>
      <c r="H9" s="43">
        <v>42165400</v>
      </c>
      <c r="I9" s="22">
        <f>IF(($E9       =0),0,((($F9       /$E9       )-1)*100))</f>
        <v>11.101881041388006</v>
      </c>
      <c r="J9" s="23">
        <f>IF(($E9       =0),0,(((($H9       /$E9       )^(1/3))-1)*100))</f>
        <v>7.5068688766945835</v>
      </c>
    </row>
    <row r="10" spans="1:11" x14ac:dyDescent="0.25">
      <c r="A10" s="3" t="s">
        <v>17</v>
      </c>
      <c r="B10" s="21" t="s">
        <v>21</v>
      </c>
      <c r="C10" s="41">
        <v>69735521</v>
      </c>
      <c r="D10" s="41">
        <v>70787648</v>
      </c>
      <c r="E10" s="41">
        <v>63883889</v>
      </c>
      <c r="F10" s="41">
        <v>70858900</v>
      </c>
      <c r="G10" s="42">
        <v>70902550</v>
      </c>
      <c r="H10" s="43">
        <v>74399812</v>
      </c>
      <c r="I10" s="22">
        <f t="shared" ref="I10:I33" si="0">IF(($E10      =0),0,((($F10      /$E10      )-1)*100))</f>
        <v>10.918262975505444</v>
      </c>
      <c r="J10" s="23">
        <f t="shared" ref="J10:J33" si="1">IF(($E10      =0),0,(((($H10      /$E10      )^(1/3))-1)*100))</f>
        <v>5.2107614843124317</v>
      </c>
    </row>
    <row r="11" spans="1:11" x14ac:dyDescent="0.25">
      <c r="A11" s="9" t="s">
        <v>17</v>
      </c>
      <c r="B11" s="24" t="s">
        <v>22</v>
      </c>
      <c r="C11" s="44">
        <v>106647716</v>
      </c>
      <c r="D11" s="44">
        <v>111391268</v>
      </c>
      <c r="E11" s="44">
        <v>103476083</v>
      </c>
      <c r="F11" s="44">
        <v>114559000</v>
      </c>
      <c r="G11" s="45">
        <v>117039350</v>
      </c>
      <c r="H11" s="46">
        <v>123374812</v>
      </c>
      <c r="I11" s="25">
        <f t="shared" si="0"/>
        <v>10.710607397073591</v>
      </c>
      <c r="J11" s="26">
        <f t="shared" si="1"/>
        <v>6.0381578809390435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35893860</v>
      </c>
      <c r="D13" s="41">
        <v>36131130</v>
      </c>
      <c r="E13" s="41">
        <v>34155976</v>
      </c>
      <c r="F13" s="41">
        <v>37664650</v>
      </c>
      <c r="G13" s="42">
        <v>38234998</v>
      </c>
      <c r="H13" s="43">
        <v>39504030</v>
      </c>
      <c r="I13" s="22">
        <f t="shared" si="0"/>
        <v>10.272503997543513</v>
      </c>
      <c r="J13" s="23">
        <f t="shared" si="1"/>
        <v>4.968317045357562</v>
      </c>
    </row>
    <row r="14" spans="1:11" x14ac:dyDescent="0.25">
      <c r="A14" s="3" t="s">
        <v>17</v>
      </c>
      <c r="B14" s="21" t="s">
        <v>25</v>
      </c>
      <c r="C14" s="41">
        <v>25513199</v>
      </c>
      <c r="D14" s="41">
        <v>28366173</v>
      </c>
      <c r="E14" s="41">
        <v>22485100</v>
      </c>
      <c r="F14" s="41">
        <v>29651608</v>
      </c>
      <c r="G14" s="42">
        <v>31171075</v>
      </c>
      <c r="H14" s="43">
        <v>32784747</v>
      </c>
      <c r="I14" s="22">
        <f t="shared" si="0"/>
        <v>31.872253180995425</v>
      </c>
      <c r="J14" s="23">
        <f t="shared" si="1"/>
        <v>13.394590692101493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14328021</v>
      </c>
      <c r="D16" s="41">
        <v>14900000</v>
      </c>
      <c r="E16" s="41">
        <v>14818559</v>
      </c>
      <c r="F16" s="41">
        <v>16700000</v>
      </c>
      <c r="G16" s="42">
        <v>17535000</v>
      </c>
      <c r="H16" s="43">
        <v>18411750</v>
      </c>
      <c r="I16" s="22">
        <f t="shared" si="0"/>
        <v>12.696517927282947</v>
      </c>
      <c r="J16" s="23">
        <f t="shared" si="1"/>
        <v>7.5052562102239317</v>
      </c>
    </row>
    <row r="17" spans="1:10" x14ac:dyDescent="0.25">
      <c r="A17" s="3" t="s">
        <v>17</v>
      </c>
      <c r="B17" s="21" t="s">
        <v>27</v>
      </c>
      <c r="C17" s="41">
        <v>34012197</v>
      </c>
      <c r="D17" s="41">
        <v>47462536</v>
      </c>
      <c r="E17" s="41">
        <v>34965183</v>
      </c>
      <c r="F17" s="41">
        <v>40937862</v>
      </c>
      <c r="G17" s="42">
        <v>42766065</v>
      </c>
      <c r="H17" s="43">
        <v>43848154</v>
      </c>
      <c r="I17" s="29">
        <f t="shared" si="0"/>
        <v>17.081789619119103</v>
      </c>
      <c r="J17" s="30">
        <f t="shared" si="1"/>
        <v>7.8380028718524786</v>
      </c>
    </row>
    <row r="18" spans="1:10" x14ac:dyDescent="0.25">
      <c r="A18" s="3" t="s">
        <v>17</v>
      </c>
      <c r="B18" s="24" t="s">
        <v>28</v>
      </c>
      <c r="C18" s="44">
        <v>109747277</v>
      </c>
      <c r="D18" s="44">
        <v>126859839</v>
      </c>
      <c r="E18" s="44">
        <v>106424818</v>
      </c>
      <c r="F18" s="44">
        <v>124954120</v>
      </c>
      <c r="G18" s="45">
        <v>129707138</v>
      </c>
      <c r="H18" s="46">
        <v>134548681</v>
      </c>
      <c r="I18" s="25">
        <f t="shared" si="0"/>
        <v>17.410696441125229</v>
      </c>
      <c r="J18" s="26">
        <f t="shared" si="1"/>
        <v>8.1298273374817995</v>
      </c>
    </row>
    <row r="19" spans="1:10" ht="23.25" customHeight="1" x14ac:dyDescent="0.25">
      <c r="A19" s="31" t="s">
        <v>17</v>
      </c>
      <c r="B19" s="32" t="s">
        <v>29</v>
      </c>
      <c r="C19" s="50">
        <v>-3099561</v>
      </c>
      <c r="D19" s="50">
        <v>-15468571</v>
      </c>
      <c r="E19" s="50">
        <v>-2948735</v>
      </c>
      <c r="F19" s="51">
        <v>-10395120</v>
      </c>
      <c r="G19" s="52">
        <v>-12667788</v>
      </c>
      <c r="H19" s="53">
        <v>-11173869</v>
      </c>
      <c r="I19" s="33">
        <f t="shared" si="0"/>
        <v>252.52811798957859</v>
      </c>
      <c r="J19" s="34">
        <f t="shared" si="1"/>
        <v>55.903528174967995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488000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22782041</v>
      </c>
      <c r="D24" s="41">
        <v>40084299</v>
      </c>
      <c r="E24" s="41">
        <v>26783945</v>
      </c>
      <c r="F24" s="41">
        <v>42772170</v>
      </c>
      <c r="G24" s="42">
        <v>8566659</v>
      </c>
      <c r="H24" s="43">
        <v>37295655</v>
      </c>
      <c r="I24" s="36">
        <f t="shared" si="0"/>
        <v>59.693316275851082</v>
      </c>
      <c r="J24" s="23">
        <f t="shared" si="1"/>
        <v>11.667784067812104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22782041</v>
      </c>
      <c r="D26" s="44">
        <v>40084299</v>
      </c>
      <c r="E26" s="44">
        <v>26783945</v>
      </c>
      <c r="F26" s="44">
        <v>43260170</v>
      </c>
      <c r="G26" s="45">
        <v>8566659</v>
      </c>
      <c r="H26" s="46">
        <v>37295655</v>
      </c>
      <c r="I26" s="25">
        <f t="shared" si="0"/>
        <v>61.515303290833366</v>
      </c>
      <c r="J26" s="26">
        <f t="shared" si="1"/>
        <v>11.667784067812104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7339523</v>
      </c>
      <c r="D28" s="41">
        <v>6657000</v>
      </c>
      <c r="E28" s="41">
        <v>-1756699</v>
      </c>
      <c r="F28" s="41">
        <v>4113040</v>
      </c>
      <c r="G28" s="42">
        <v>0</v>
      </c>
      <c r="H28" s="43">
        <v>0</v>
      </c>
      <c r="I28" s="36">
        <f t="shared" si="0"/>
        <v>-334.13458993259513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2608700</v>
      </c>
      <c r="H29" s="43">
        <v>2726960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6573047</v>
      </c>
      <c r="D31" s="41">
        <v>760000</v>
      </c>
      <c r="E31" s="41">
        <v>19334208</v>
      </c>
      <c r="F31" s="41">
        <v>3152070</v>
      </c>
      <c r="G31" s="42">
        <v>4019089</v>
      </c>
      <c r="H31" s="43">
        <v>3048640</v>
      </c>
      <c r="I31" s="36">
        <f t="shared" si="0"/>
        <v>-83.696927228671598</v>
      </c>
      <c r="J31" s="23">
        <f t="shared" si="1"/>
        <v>-45.975189481776347</v>
      </c>
    </row>
    <row r="32" spans="1:10" x14ac:dyDescent="0.25">
      <c r="A32" s="9" t="s">
        <v>17</v>
      </c>
      <c r="B32" s="21" t="s">
        <v>34</v>
      </c>
      <c r="C32" s="41">
        <v>8869471</v>
      </c>
      <c r="D32" s="41">
        <v>20841615</v>
      </c>
      <c r="E32" s="41">
        <v>-2444570</v>
      </c>
      <c r="F32" s="41">
        <v>35995060</v>
      </c>
      <c r="G32" s="42">
        <v>1938870</v>
      </c>
      <c r="H32" s="43">
        <v>31520055</v>
      </c>
      <c r="I32" s="36">
        <f t="shared" si="0"/>
        <v>-1572.4495514548571</v>
      </c>
      <c r="J32" s="23">
        <f t="shared" si="1"/>
        <v>-334.49207136682833</v>
      </c>
    </row>
    <row r="33" spans="1:11" ht="13" thickBot="1" x14ac:dyDescent="0.3">
      <c r="A33" s="9" t="s">
        <v>17</v>
      </c>
      <c r="B33" s="37" t="s">
        <v>41</v>
      </c>
      <c r="C33" s="57">
        <v>22782041</v>
      </c>
      <c r="D33" s="57">
        <v>28258615</v>
      </c>
      <c r="E33" s="57">
        <v>15132939</v>
      </c>
      <c r="F33" s="57">
        <v>43260170</v>
      </c>
      <c r="G33" s="58">
        <v>8566659</v>
      </c>
      <c r="H33" s="59">
        <v>37295655</v>
      </c>
      <c r="I33" s="38">
        <f t="shared" si="0"/>
        <v>185.86760311397543</v>
      </c>
      <c r="J33" s="39">
        <f t="shared" si="1"/>
        <v>35.076039718229836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6250076</v>
      </c>
      <c r="D8" s="41">
        <v>5899883</v>
      </c>
      <c r="E8" s="41">
        <v>5940940</v>
      </c>
      <c r="F8" s="41">
        <v>6725866</v>
      </c>
      <c r="G8" s="42">
        <v>7028530</v>
      </c>
      <c r="H8" s="43">
        <v>7204243</v>
      </c>
      <c r="I8" s="22">
        <f>IF(($E8       =0),0,((($F8       /$E8       )-1)*100))</f>
        <v>13.212151612371104</v>
      </c>
      <c r="J8" s="23">
        <f>IF(($E8       =0),0,(((($H8       /$E8       )^(1/3))-1)*100))</f>
        <v>6.6377718993955614</v>
      </c>
    </row>
    <row r="9" spans="1:11" x14ac:dyDescent="0.25">
      <c r="A9" s="3" t="s">
        <v>17</v>
      </c>
      <c r="B9" s="21" t="s">
        <v>20</v>
      </c>
      <c r="C9" s="41">
        <v>37089114</v>
      </c>
      <c r="D9" s="41">
        <v>34633731</v>
      </c>
      <c r="E9" s="41">
        <v>32946469</v>
      </c>
      <c r="F9" s="41">
        <v>40040261</v>
      </c>
      <c r="G9" s="42">
        <v>42042278</v>
      </c>
      <c r="H9" s="43">
        <v>43979868</v>
      </c>
      <c r="I9" s="22">
        <f>IF(($E9       =0),0,((($F9       /$E9       )-1)*100))</f>
        <v>21.531266370305111</v>
      </c>
      <c r="J9" s="23">
        <f>IF(($E9       =0),0,(((($H9       /$E9       )^(1/3))-1)*100))</f>
        <v>10.107021583378128</v>
      </c>
    </row>
    <row r="10" spans="1:11" x14ac:dyDescent="0.25">
      <c r="A10" s="3" t="s">
        <v>17</v>
      </c>
      <c r="B10" s="21" t="s">
        <v>21</v>
      </c>
      <c r="C10" s="41">
        <v>61989015</v>
      </c>
      <c r="D10" s="41">
        <v>63335878</v>
      </c>
      <c r="E10" s="41">
        <v>54297020</v>
      </c>
      <c r="F10" s="41">
        <v>63577073</v>
      </c>
      <c r="G10" s="42">
        <v>66898664</v>
      </c>
      <c r="H10" s="43">
        <v>92170669</v>
      </c>
      <c r="I10" s="22">
        <f t="shared" ref="I10:I33" si="0">IF(($E10      =0),0,((($F10      /$E10      )-1)*100))</f>
        <v>17.091274990782178</v>
      </c>
      <c r="J10" s="23">
        <f t="shared" ref="J10:J33" si="1">IF(($E10      =0),0,(((($H10      /$E10      )^(1/3))-1)*100))</f>
        <v>19.290423848051663</v>
      </c>
    </row>
    <row r="11" spans="1:11" x14ac:dyDescent="0.25">
      <c r="A11" s="9" t="s">
        <v>17</v>
      </c>
      <c r="B11" s="24" t="s">
        <v>22</v>
      </c>
      <c r="C11" s="44">
        <v>105328205</v>
      </c>
      <c r="D11" s="44">
        <v>103869492</v>
      </c>
      <c r="E11" s="44">
        <v>93184429</v>
      </c>
      <c r="F11" s="44">
        <v>110343200</v>
      </c>
      <c r="G11" s="45">
        <v>115969472</v>
      </c>
      <c r="H11" s="46">
        <v>143354780</v>
      </c>
      <c r="I11" s="25">
        <f t="shared" si="0"/>
        <v>18.413774902242519</v>
      </c>
      <c r="J11" s="26">
        <f t="shared" si="1"/>
        <v>15.439989009441145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39906088</v>
      </c>
      <c r="D13" s="41">
        <v>40753455</v>
      </c>
      <c r="E13" s="41">
        <v>34176426</v>
      </c>
      <c r="F13" s="41">
        <v>46168604</v>
      </c>
      <c r="G13" s="42">
        <v>46489713</v>
      </c>
      <c r="H13" s="43">
        <v>50586850</v>
      </c>
      <c r="I13" s="22">
        <f t="shared" si="0"/>
        <v>35.089034763319013</v>
      </c>
      <c r="J13" s="23">
        <f t="shared" si="1"/>
        <v>13.964694565804493</v>
      </c>
    </row>
    <row r="14" spans="1:11" x14ac:dyDescent="0.25">
      <c r="A14" s="3" t="s">
        <v>17</v>
      </c>
      <c r="B14" s="21" t="s">
        <v>25</v>
      </c>
      <c r="C14" s="41">
        <v>3698936</v>
      </c>
      <c r="D14" s="41">
        <v>-44086410</v>
      </c>
      <c r="E14" s="41">
        <v>3390684</v>
      </c>
      <c r="F14" s="41">
        <v>9659915</v>
      </c>
      <c r="G14" s="42">
        <v>9998084</v>
      </c>
      <c r="H14" s="43">
        <v>10211931</v>
      </c>
      <c r="I14" s="22">
        <f t="shared" si="0"/>
        <v>184.89576144518333</v>
      </c>
      <c r="J14" s="23">
        <f t="shared" si="1"/>
        <v>44.413186740135657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20906862</v>
      </c>
      <c r="D16" s="41">
        <v>20950000</v>
      </c>
      <c r="E16" s="41">
        <v>18886472</v>
      </c>
      <c r="F16" s="41">
        <v>23321540</v>
      </c>
      <c r="G16" s="42">
        <v>24571575</v>
      </c>
      <c r="H16" s="43">
        <v>26092555</v>
      </c>
      <c r="I16" s="22">
        <f t="shared" si="0"/>
        <v>23.482776455020282</v>
      </c>
      <c r="J16" s="23">
        <f t="shared" si="1"/>
        <v>11.375223737765317</v>
      </c>
    </row>
    <row r="17" spans="1:10" x14ac:dyDescent="0.25">
      <c r="A17" s="3" t="s">
        <v>17</v>
      </c>
      <c r="B17" s="21" t="s">
        <v>27</v>
      </c>
      <c r="C17" s="41">
        <v>35094788</v>
      </c>
      <c r="D17" s="41">
        <v>95953077</v>
      </c>
      <c r="E17" s="41">
        <v>31694098</v>
      </c>
      <c r="F17" s="41">
        <v>45245838</v>
      </c>
      <c r="G17" s="42">
        <v>47607905</v>
      </c>
      <c r="H17" s="43">
        <v>55092348</v>
      </c>
      <c r="I17" s="29">
        <f t="shared" si="0"/>
        <v>42.757929252316941</v>
      </c>
      <c r="J17" s="30">
        <f t="shared" si="1"/>
        <v>20.236860686330171</v>
      </c>
    </row>
    <row r="18" spans="1:10" x14ac:dyDescent="0.25">
      <c r="A18" s="3" t="s">
        <v>17</v>
      </c>
      <c r="B18" s="24" t="s">
        <v>28</v>
      </c>
      <c r="C18" s="44">
        <v>99606674</v>
      </c>
      <c r="D18" s="44">
        <v>113570122</v>
      </c>
      <c r="E18" s="44">
        <v>88147680</v>
      </c>
      <c r="F18" s="44">
        <v>124395897</v>
      </c>
      <c r="G18" s="45">
        <v>128667277</v>
      </c>
      <c r="H18" s="46">
        <v>141983684</v>
      </c>
      <c r="I18" s="25">
        <f t="shared" si="0"/>
        <v>41.122145245342814</v>
      </c>
      <c r="J18" s="26">
        <f t="shared" si="1"/>
        <v>17.222015603032006</v>
      </c>
    </row>
    <row r="19" spans="1:10" ht="23.25" customHeight="1" x14ac:dyDescent="0.25">
      <c r="A19" s="31" t="s">
        <v>17</v>
      </c>
      <c r="B19" s="32" t="s">
        <v>29</v>
      </c>
      <c r="C19" s="50">
        <v>5721531</v>
      </c>
      <c r="D19" s="50">
        <v>-9700630</v>
      </c>
      <c r="E19" s="50">
        <v>5036749</v>
      </c>
      <c r="F19" s="51">
        <v>-14052697</v>
      </c>
      <c r="G19" s="52">
        <v>-12697805</v>
      </c>
      <c r="H19" s="53">
        <v>1371096</v>
      </c>
      <c r="I19" s="33">
        <f t="shared" si="0"/>
        <v>-379.00332138845909</v>
      </c>
      <c r="J19" s="34">
        <f t="shared" si="1"/>
        <v>-35.190423286059946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6200583</v>
      </c>
      <c r="D23" s="41">
        <v>7631452</v>
      </c>
      <c r="E23" s="41">
        <v>5881079</v>
      </c>
      <c r="F23" s="41">
        <v>11422158</v>
      </c>
      <c r="G23" s="42">
        <v>11300000</v>
      </c>
      <c r="H23" s="43">
        <v>9110000</v>
      </c>
      <c r="I23" s="36">
        <f t="shared" si="0"/>
        <v>94.218747954244449</v>
      </c>
      <c r="J23" s="23">
        <f t="shared" si="1"/>
        <v>15.705442585045869</v>
      </c>
    </row>
    <row r="24" spans="1:10" x14ac:dyDescent="0.25">
      <c r="A24" s="9" t="s">
        <v>17</v>
      </c>
      <c r="B24" s="21" t="s">
        <v>33</v>
      </c>
      <c r="C24" s="41">
        <v>23788042</v>
      </c>
      <c r="D24" s="41">
        <v>24459779</v>
      </c>
      <c r="E24" s="41">
        <v>15920364</v>
      </c>
      <c r="F24" s="41">
        <v>9074957</v>
      </c>
      <c r="G24" s="42">
        <v>13269043</v>
      </c>
      <c r="H24" s="43">
        <v>9884174</v>
      </c>
      <c r="I24" s="36">
        <f t="shared" si="0"/>
        <v>-42.997804572810018</v>
      </c>
      <c r="J24" s="23">
        <f t="shared" si="1"/>
        <v>-14.690814339602909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29988625</v>
      </c>
      <c r="D26" s="44">
        <v>32091231</v>
      </c>
      <c r="E26" s="44">
        <v>21801443</v>
      </c>
      <c r="F26" s="44">
        <v>20497115</v>
      </c>
      <c r="G26" s="45">
        <v>24569043</v>
      </c>
      <c r="H26" s="46">
        <v>18994174</v>
      </c>
      <c r="I26" s="25">
        <f t="shared" si="0"/>
        <v>-5.9827599485043237</v>
      </c>
      <c r="J26" s="26">
        <f t="shared" si="1"/>
        <v>-4.4908329669094194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15051037</v>
      </c>
      <c r="D28" s="41">
        <v>16801226</v>
      </c>
      <c r="E28" s="41">
        <v>8955318</v>
      </c>
      <c r="F28" s="41">
        <v>3256522</v>
      </c>
      <c r="G28" s="42">
        <v>1739130</v>
      </c>
      <c r="H28" s="43">
        <v>2050349</v>
      </c>
      <c r="I28" s="36">
        <f t="shared" si="0"/>
        <v>-63.635886520166011</v>
      </c>
      <c r="J28" s="23">
        <f t="shared" si="1"/>
        <v>-38.823833447471777</v>
      </c>
    </row>
    <row r="29" spans="1:10" x14ac:dyDescent="0.25">
      <c r="A29" s="9" t="s">
        <v>17</v>
      </c>
      <c r="B29" s="21" t="s">
        <v>38</v>
      </c>
      <c r="C29" s="41">
        <v>7210762</v>
      </c>
      <c r="D29" s="41">
        <v>4619087</v>
      </c>
      <c r="E29" s="41">
        <v>4195872</v>
      </c>
      <c r="F29" s="41">
        <v>0</v>
      </c>
      <c r="G29" s="42">
        <v>6953913</v>
      </c>
      <c r="H29" s="43">
        <v>2726957</v>
      </c>
      <c r="I29" s="36">
        <f t="shared" si="0"/>
        <v>-100</v>
      </c>
      <c r="J29" s="23">
        <f t="shared" si="1"/>
        <v>-13.379898906466469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3043479</v>
      </c>
      <c r="D31" s="41">
        <v>5434833</v>
      </c>
      <c r="E31" s="41">
        <v>5027270</v>
      </c>
      <c r="F31" s="41">
        <v>5064831</v>
      </c>
      <c r="G31" s="42">
        <v>7907289</v>
      </c>
      <c r="H31" s="43">
        <v>8366464</v>
      </c>
      <c r="I31" s="36">
        <f t="shared" si="0"/>
        <v>0.74714507078394998</v>
      </c>
      <c r="J31" s="23">
        <f t="shared" si="1"/>
        <v>18.504973828768321</v>
      </c>
    </row>
    <row r="32" spans="1:10" x14ac:dyDescent="0.25">
      <c r="A32" s="9" t="s">
        <v>17</v>
      </c>
      <c r="B32" s="21" t="s">
        <v>34</v>
      </c>
      <c r="C32" s="41">
        <v>4683347</v>
      </c>
      <c r="D32" s="41">
        <v>5236085</v>
      </c>
      <c r="E32" s="41">
        <v>3622983</v>
      </c>
      <c r="F32" s="41">
        <v>12175762</v>
      </c>
      <c r="G32" s="42">
        <v>7968711</v>
      </c>
      <c r="H32" s="43">
        <v>5850404</v>
      </c>
      <c r="I32" s="36">
        <f t="shared" si="0"/>
        <v>236.0700836851843</v>
      </c>
      <c r="J32" s="23">
        <f t="shared" si="1"/>
        <v>17.320305997039021</v>
      </c>
    </row>
    <row r="33" spans="1:11" ht="13" thickBot="1" x14ac:dyDescent="0.3">
      <c r="A33" s="9" t="s">
        <v>17</v>
      </c>
      <c r="B33" s="37" t="s">
        <v>41</v>
      </c>
      <c r="C33" s="57">
        <v>29988625</v>
      </c>
      <c r="D33" s="57">
        <v>32091231</v>
      </c>
      <c r="E33" s="57">
        <v>21801443</v>
      </c>
      <c r="F33" s="57">
        <v>20497115</v>
      </c>
      <c r="G33" s="58">
        <v>24569043</v>
      </c>
      <c r="H33" s="59">
        <v>18994174</v>
      </c>
      <c r="I33" s="38">
        <f t="shared" si="0"/>
        <v>-5.9827599485043237</v>
      </c>
      <c r="J33" s="39">
        <f t="shared" si="1"/>
        <v>-4.4908329669094194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F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55152184</v>
      </c>
      <c r="D8" s="41">
        <v>54691273</v>
      </c>
      <c r="E8" s="41">
        <v>55417849</v>
      </c>
      <c r="F8" s="41">
        <v>57970759</v>
      </c>
      <c r="G8" s="42">
        <v>61449360</v>
      </c>
      <c r="H8" s="43">
        <v>65136571</v>
      </c>
      <c r="I8" s="22">
        <f>IF(($E8       =0),0,((($F8       /$E8       )-1)*100))</f>
        <v>4.6066566026407907</v>
      </c>
      <c r="J8" s="23">
        <f>IF(($E8       =0),0,(((($H8       /$E8       )^(1/3))-1)*100))</f>
        <v>5.5338403745558873</v>
      </c>
    </row>
    <row r="9" spans="1:11" x14ac:dyDescent="0.25">
      <c r="A9" s="3" t="s">
        <v>17</v>
      </c>
      <c r="B9" s="21" t="s">
        <v>20</v>
      </c>
      <c r="C9" s="41">
        <v>182465080</v>
      </c>
      <c r="D9" s="41">
        <v>187239773</v>
      </c>
      <c r="E9" s="41">
        <v>192598717</v>
      </c>
      <c r="F9" s="41">
        <v>204961557</v>
      </c>
      <c r="G9" s="42">
        <v>225368686</v>
      </c>
      <c r="H9" s="43">
        <v>243181974</v>
      </c>
      <c r="I9" s="22">
        <f>IF(($E9       =0),0,((($F9       /$E9       )-1)*100))</f>
        <v>6.418962801294259</v>
      </c>
      <c r="J9" s="23">
        <f>IF(($E9       =0),0,(((($H9       /$E9       )^(1/3))-1)*100))</f>
        <v>8.0834826250126834</v>
      </c>
    </row>
    <row r="10" spans="1:11" x14ac:dyDescent="0.25">
      <c r="A10" s="3" t="s">
        <v>17</v>
      </c>
      <c r="B10" s="21" t="s">
        <v>21</v>
      </c>
      <c r="C10" s="41">
        <v>261811762</v>
      </c>
      <c r="D10" s="41">
        <v>237211436</v>
      </c>
      <c r="E10" s="41">
        <v>167492172</v>
      </c>
      <c r="F10" s="41">
        <v>291389646</v>
      </c>
      <c r="G10" s="42">
        <v>257827242</v>
      </c>
      <c r="H10" s="43">
        <v>250276586</v>
      </c>
      <c r="I10" s="22">
        <f t="shared" ref="I10:I33" si="0">IF(($E10      =0),0,((($F10      /$E10      )-1)*100))</f>
        <v>73.972098230357886</v>
      </c>
      <c r="J10" s="23">
        <f t="shared" ref="J10:J33" si="1">IF(($E10      =0),0,(((($H10      /$E10      )^(1/3))-1)*100))</f>
        <v>14.325182302865569</v>
      </c>
    </row>
    <row r="11" spans="1:11" x14ac:dyDescent="0.25">
      <c r="A11" s="9" t="s">
        <v>17</v>
      </c>
      <c r="B11" s="24" t="s">
        <v>22</v>
      </c>
      <c r="C11" s="44">
        <v>499429026</v>
      </c>
      <c r="D11" s="44">
        <v>479142482</v>
      </c>
      <c r="E11" s="44">
        <v>415508738</v>
      </c>
      <c r="F11" s="44">
        <v>554321962</v>
      </c>
      <c r="G11" s="45">
        <v>544645288</v>
      </c>
      <c r="H11" s="46">
        <v>558595131</v>
      </c>
      <c r="I11" s="25">
        <f t="shared" si="0"/>
        <v>33.408015597496288</v>
      </c>
      <c r="J11" s="26">
        <f t="shared" si="1"/>
        <v>10.366938286340455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138817457</v>
      </c>
      <c r="D13" s="41">
        <v>134446051</v>
      </c>
      <c r="E13" s="41">
        <v>130527633</v>
      </c>
      <c r="F13" s="41">
        <v>151147054</v>
      </c>
      <c r="G13" s="42">
        <v>155514318</v>
      </c>
      <c r="H13" s="43">
        <v>162819676</v>
      </c>
      <c r="I13" s="22">
        <f t="shared" si="0"/>
        <v>15.79697764074217</v>
      </c>
      <c r="J13" s="23">
        <f t="shared" si="1"/>
        <v>7.6468868527868716</v>
      </c>
    </row>
    <row r="14" spans="1:11" x14ac:dyDescent="0.25">
      <c r="A14" s="3" t="s">
        <v>17</v>
      </c>
      <c r="B14" s="21" t="s">
        <v>25</v>
      </c>
      <c r="C14" s="41">
        <v>75382018</v>
      </c>
      <c r="D14" s="41">
        <v>22671037</v>
      </c>
      <c r="E14" s="41">
        <v>-18664684</v>
      </c>
      <c r="F14" s="41">
        <v>66155269</v>
      </c>
      <c r="G14" s="42">
        <v>70656533</v>
      </c>
      <c r="H14" s="43">
        <v>75041036</v>
      </c>
      <c r="I14" s="22">
        <f t="shared" si="0"/>
        <v>-454.44087346991785</v>
      </c>
      <c r="J14" s="23">
        <f t="shared" si="1"/>
        <v>-259.01059397893539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105318150</v>
      </c>
      <c r="D16" s="41">
        <v>108170000</v>
      </c>
      <c r="E16" s="41">
        <v>92882594</v>
      </c>
      <c r="F16" s="41">
        <v>121950858</v>
      </c>
      <c r="G16" s="42">
        <v>136475206</v>
      </c>
      <c r="H16" s="43">
        <v>148894450</v>
      </c>
      <c r="I16" s="22">
        <f t="shared" si="0"/>
        <v>31.29570649157365</v>
      </c>
      <c r="J16" s="23">
        <f t="shared" si="1"/>
        <v>17.034721145976881</v>
      </c>
    </row>
    <row r="17" spans="1:10" x14ac:dyDescent="0.25">
      <c r="A17" s="3" t="s">
        <v>17</v>
      </c>
      <c r="B17" s="21" t="s">
        <v>27</v>
      </c>
      <c r="C17" s="41">
        <v>129880000</v>
      </c>
      <c r="D17" s="41">
        <v>202797141</v>
      </c>
      <c r="E17" s="41">
        <v>168361424</v>
      </c>
      <c r="F17" s="41">
        <v>212671973</v>
      </c>
      <c r="G17" s="42">
        <v>174472919</v>
      </c>
      <c r="H17" s="43">
        <v>183708528</v>
      </c>
      <c r="I17" s="29">
        <f t="shared" si="0"/>
        <v>26.318706475184015</v>
      </c>
      <c r="J17" s="30">
        <f t="shared" si="1"/>
        <v>2.9506063865641696</v>
      </c>
    </row>
    <row r="18" spans="1:10" x14ac:dyDescent="0.25">
      <c r="A18" s="3" t="s">
        <v>17</v>
      </c>
      <c r="B18" s="24" t="s">
        <v>28</v>
      </c>
      <c r="C18" s="44">
        <v>449397625</v>
      </c>
      <c r="D18" s="44">
        <v>468084229</v>
      </c>
      <c r="E18" s="44">
        <v>373106967</v>
      </c>
      <c r="F18" s="44">
        <v>551925154</v>
      </c>
      <c r="G18" s="45">
        <v>537118976</v>
      </c>
      <c r="H18" s="46">
        <v>570463690</v>
      </c>
      <c r="I18" s="25">
        <f t="shared" si="0"/>
        <v>47.926788512635831</v>
      </c>
      <c r="J18" s="26">
        <f t="shared" si="1"/>
        <v>15.203290205072474</v>
      </c>
    </row>
    <row r="19" spans="1:10" ht="23.25" customHeight="1" x14ac:dyDescent="0.25">
      <c r="A19" s="31" t="s">
        <v>17</v>
      </c>
      <c r="B19" s="32" t="s">
        <v>29</v>
      </c>
      <c r="C19" s="50">
        <v>50031401</v>
      </c>
      <c r="D19" s="50">
        <v>11058253</v>
      </c>
      <c r="E19" s="50">
        <v>42401771</v>
      </c>
      <c r="F19" s="51">
        <v>2396808</v>
      </c>
      <c r="G19" s="52">
        <v>7526312</v>
      </c>
      <c r="H19" s="53">
        <v>-11868559</v>
      </c>
      <c r="I19" s="33">
        <f t="shared" si="0"/>
        <v>-94.347387046640108</v>
      </c>
      <c r="J19" s="34">
        <f t="shared" si="1"/>
        <v>-165.41409423988986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2817898</v>
      </c>
      <c r="D23" s="41">
        <v>5978792</v>
      </c>
      <c r="E23" s="41">
        <v>4779158</v>
      </c>
      <c r="F23" s="41">
        <v>1380290</v>
      </c>
      <c r="G23" s="42">
        <v>1511467</v>
      </c>
      <c r="H23" s="43">
        <v>2929151</v>
      </c>
      <c r="I23" s="36">
        <f t="shared" si="0"/>
        <v>-71.118552682292574</v>
      </c>
      <c r="J23" s="23">
        <f t="shared" si="1"/>
        <v>-15.056505414478361</v>
      </c>
    </row>
    <row r="24" spans="1:10" x14ac:dyDescent="0.25">
      <c r="A24" s="9" t="s">
        <v>17</v>
      </c>
      <c r="B24" s="21" t="s">
        <v>33</v>
      </c>
      <c r="C24" s="41">
        <v>22757260</v>
      </c>
      <c r="D24" s="41">
        <v>25778562</v>
      </c>
      <c r="E24" s="41">
        <v>24340467</v>
      </c>
      <c r="F24" s="41">
        <v>60638001</v>
      </c>
      <c r="G24" s="42">
        <v>47478522</v>
      </c>
      <c r="H24" s="43">
        <v>19326387</v>
      </c>
      <c r="I24" s="36">
        <f t="shared" si="0"/>
        <v>149.12423003223395</v>
      </c>
      <c r="J24" s="23">
        <f t="shared" si="1"/>
        <v>-7.4007956367112886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25575158</v>
      </c>
      <c r="D26" s="44">
        <v>31757354</v>
      </c>
      <c r="E26" s="44">
        <v>29119625</v>
      </c>
      <c r="F26" s="44">
        <v>62018291</v>
      </c>
      <c r="G26" s="45">
        <v>48989989</v>
      </c>
      <c r="H26" s="46">
        <v>22255538</v>
      </c>
      <c r="I26" s="25">
        <f t="shared" si="0"/>
        <v>112.97764308434606</v>
      </c>
      <c r="J26" s="26">
        <f t="shared" si="1"/>
        <v>-8.5709712113752232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2173914</v>
      </c>
      <c r="D28" s="41">
        <v>3347827</v>
      </c>
      <c r="E28" s="41">
        <v>3339655</v>
      </c>
      <c r="F28" s="41">
        <v>18952468</v>
      </c>
      <c r="G28" s="42">
        <v>0</v>
      </c>
      <c r="H28" s="43">
        <v>8</v>
      </c>
      <c r="I28" s="36">
        <f t="shared" si="0"/>
        <v>467.49778045935886</v>
      </c>
      <c r="J28" s="23">
        <f t="shared" si="1"/>
        <v>-98.661979417690333</v>
      </c>
    </row>
    <row r="29" spans="1:10" x14ac:dyDescent="0.25">
      <c r="A29" s="9" t="s">
        <v>17</v>
      </c>
      <c r="B29" s="21" t="s">
        <v>38</v>
      </c>
      <c r="C29" s="41">
        <v>6479743</v>
      </c>
      <c r="D29" s="41">
        <v>6838265</v>
      </c>
      <c r="E29" s="41">
        <v>6072173</v>
      </c>
      <c r="F29" s="41">
        <v>7826087</v>
      </c>
      <c r="G29" s="42">
        <v>5887685</v>
      </c>
      <c r="H29" s="43">
        <v>6958367</v>
      </c>
      <c r="I29" s="36">
        <f t="shared" si="0"/>
        <v>28.88445372027444</v>
      </c>
      <c r="J29" s="23">
        <f t="shared" si="1"/>
        <v>4.6456222522514468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426087</v>
      </c>
      <c r="E31" s="41">
        <v>425705</v>
      </c>
      <c r="F31" s="41">
        <v>12628458</v>
      </c>
      <c r="G31" s="42">
        <v>5626000</v>
      </c>
      <c r="H31" s="43">
        <v>9</v>
      </c>
      <c r="I31" s="36">
        <f t="shared" si="0"/>
        <v>2866.4810138476173</v>
      </c>
      <c r="J31" s="23">
        <f t="shared" si="1"/>
        <v>-97.234897385932328</v>
      </c>
    </row>
    <row r="32" spans="1:10" x14ac:dyDescent="0.25">
      <c r="A32" s="9" t="s">
        <v>17</v>
      </c>
      <c r="B32" s="21" t="s">
        <v>34</v>
      </c>
      <c r="C32" s="41">
        <v>16921501</v>
      </c>
      <c r="D32" s="41">
        <v>21145175</v>
      </c>
      <c r="E32" s="41">
        <v>19282092</v>
      </c>
      <c r="F32" s="41">
        <v>22611278</v>
      </c>
      <c r="G32" s="42">
        <v>37476304</v>
      </c>
      <c r="H32" s="43">
        <v>15297158</v>
      </c>
      <c r="I32" s="36">
        <f t="shared" si="0"/>
        <v>17.265688805965663</v>
      </c>
      <c r="J32" s="23">
        <f t="shared" si="1"/>
        <v>-7.426745097732268</v>
      </c>
    </row>
    <row r="33" spans="1:11" ht="13" thickBot="1" x14ac:dyDescent="0.3">
      <c r="A33" s="9" t="s">
        <v>17</v>
      </c>
      <c r="B33" s="37" t="s">
        <v>41</v>
      </c>
      <c r="C33" s="57">
        <v>25575158</v>
      </c>
      <c r="D33" s="57">
        <v>31757354</v>
      </c>
      <c r="E33" s="57">
        <v>29119625</v>
      </c>
      <c r="F33" s="57">
        <v>62018291</v>
      </c>
      <c r="G33" s="58">
        <v>48989989</v>
      </c>
      <c r="H33" s="59">
        <v>22255542</v>
      </c>
      <c r="I33" s="38">
        <f t="shared" si="0"/>
        <v>112.97764308434606</v>
      </c>
      <c r="J33" s="39">
        <f t="shared" si="1"/>
        <v>-8.5709657338457923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1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298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122422320</v>
      </c>
      <c r="D10" s="41">
        <v>124174427</v>
      </c>
      <c r="E10" s="41">
        <v>116305601</v>
      </c>
      <c r="F10" s="41">
        <v>124602908</v>
      </c>
      <c r="G10" s="42">
        <v>46374703</v>
      </c>
      <c r="H10" s="43">
        <v>48531809</v>
      </c>
      <c r="I10" s="22">
        <f t="shared" ref="I10:I33" si="0">IF(($E10      =0),0,((($F10      /$E10      )-1)*100))</f>
        <v>7.1340562523725781</v>
      </c>
      <c r="J10" s="23">
        <f t="shared" ref="J10:J33" si="1">IF(($E10      =0),0,(((($H10      /$E10      )^(1/3))-1)*100))</f>
        <v>-25.273389564436897</v>
      </c>
    </row>
    <row r="11" spans="1:11" x14ac:dyDescent="0.25">
      <c r="A11" s="9" t="s">
        <v>17</v>
      </c>
      <c r="B11" s="24" t="s">
        <v>22</v>
      </c>
      <c r="C11" s="44">
        <v>122422320</v>
      </c>
      <c r="D11" s="44">
        <v>124174427</v>
      </c>
      <c r="E11" s="44">
        <v>116305601</v>
      </c>
      <c r="F11" s="44">
        <v>124602908</v>
      </c>
      <c r="G11" s="45">
        <v>46374703</v>
      </c>
      <c r="H11" s="46">
        <v>48531809</v>
      </c>
      <c r="I11" s="25">
        <f t="shared" si="0"/>
        <v>7.1340562523725781</v>
      </c>
      <c r="J11" s="26">
        <f t="shared" si="1"/>
        <v>-25.273389564436897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67472720</v>
      </c>
      <c r="D13" s="41">
        <v>68420691</v>
      </c>
      <c r="E13" s="41">
        <v>68106001</v>
      </c>
      <c r="F13" s="41">
        <v>67136074</v>
      </c>
      <c r="G13" s="42">
        <v>39024603</v>
      </c>
      <c r="H13" s="43">
        <v>40769347</v>
      </c>
      <c r="I13" s="22">
        <f t="shared" si="0"/>
        <v>-1.4241432263803033</v>
      </c>
      <c r="J13" s="23">
        <f t="shared" si="1"/>
        <v>-15.721630479266635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55645600</v>
      </c>
      <c r="D17" s="41">
        <v>54891404</v>
      </c>
      <c r="E17" s="41">
        <v>52557533</v>
      </c>
      <c r="F17" s="41">
        <v>57350131</v>
      </c>
      <c r="G17" s="42">
        <v>25306198</v>
      </c>
      <c r="H17" s="43">
        <v>26346886</v>
      </c>
      <c r="I17" s="29">
        <f t="shared" si="0"/>
        <v>9.1187651444750948</v>
      </c>
      <c r="J17" s="30">
        <f t="shared" si="1"/>
        <v>-20.561425878311834</v>
      </c>
    </row>
    <row r="18" spans="1:10" x14ac:dyDescent="0.25">
      <c r="A18" s="3" t="s">
        <v>17</v>
      </c>
      <c r="B18" s="24" t="s">
        <v>28</v>
      </c>
      <c r="C18" s="44">
        <v>123118320</v>
      </c>
      <c r="D18" s="44">
        <v>123312095</v>
      </c>
      <c r="E18" s="44">
        <v>120663534</v>
      </c>
      <c r="F18" s="44">
        <v>124486205</v>
      </c>
      <c r="G18" s="45">
        <v>64330801</v>
      </c>
      <c r="H18" s="46">
        <v>67116233</v>
      </c>
      <c r="I18" s="25">
        <f t="shared" si="0"/>
        <v>3.1680416388268462</v>
      </c>
      <c r="J18" s="26">
        <f t="shared" si="1"/>
        <v>-17.759859408630241</v>
      </c>
    </row>
    <row r="19" spans="1:10" ht="23.25" customHeight="1" x14ac:dyDescent="0.25">
      <c r="A19" s="31" t="s">
        <v>17</v>
      </c>
      <c r="B19" s="32" t="s">
        <v>29</v>
      </c>
      <c r="C19" s="50">
        <v>-696000</v>
      </c>
      <c r="D19" s="50">
        <v>862332</v>
      </c>
      <c r="E19" s="50">
        <v>-4357933</v>
      </c>
      <c r="F19" s="51">
        <v>116703</v>
      </c>
      <c r="G19" s="52">
        <v>-17956098</v>
      </c>
      <c r="H19" s="53">
        <v>-18584424</v>
      </c>
      <c r="I19" s="33">
        <f t="shared" si="0"/>
        <v>-102.67794387843962</v>
      </c>
      <c r="J19" s="34">
        <f t="shared" si="1"/>
        <v>62.164648636346989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252610</v>
      </c>
      <c r="D23" s="41">
        <v>896091</v>
      </c>
      <c r="E23" s="41">
        <v>435839</v>
      </c>
      <c r="F23" s="41">
        <v>2056957</v>
      </c>
      <c r="G23" s="42">
        <v>0</v>
      </c>
      <c r="H23" s="43">
        <v>22</v>
      </c>
      <c r="I23" s="36">
        <f t="shared" si="0"/>
        <v>371.95340481232745</v>
      </c>
      <c r="J23" s="23">
        <f t="shared" si="1"/>
        <v>-96.3042816714011</v>
      </c>
    </row>
    <row r="24" spans="1:10" x14ac:dyDescent="0.25">
      <c r="A24" s="9" t="s">
        <v>17</v>
      </c>
      <c r="B24" s="21" t="s">
        <v>33</v>
      </c>
      <c r="C24" s="41">
        <v>2512170</v>
      </c>
      <c r="D24" s="41">
        <v>5167773</v>
      </c>
      <c r="E24" s="41">
        <v>3188746</v>
      </c>
      <c r="F24" s="41">
        <v>0</v>
      </c>
      <c r="G24" s="42">
        <v>0</v>
      </c>
      <c r="H24" s="43">
        <v>13</v>
      </c>
      <c r="I24" s="36">
        <f t="shared" si="0"/>
        <v>-100</v>
      </c>
      <c r="J24" s="23">
        <f t="shared" si="1"/>
        <v>-98.402498988468096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2764780</v>
      </c>
      <c r="D26" s="44">
        <v>6063864</v>
      </c>
      <c r="E26" s="44">
        <v>3624585</v>
      </c>
      <c r="F26" s="44">
        <v>2056957</v>
      </c>
      <c r="G26" s="45">
        <v>0</v>
      </c>
      <c r="H26" s="46">
        <v>35</v>
      </c>
      <c r="I26" s="25">
        <f t="shared" si="0"/>
        <v>-43.249861708305914</v>
      </c>
      <c r="J26" s="26">
        <f t="shared" si="1"/>
        <v>-97.870537882508586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2764780</v>
      </c>
      <c r="D32" s="41">
        <v>6063864</v>
      </c>
      <c r="E32" s="41">
        <v>3624585</v>
      </c>
      <c r="F32" s="41">
        <v>2056957</v>
      </c>
      <c r="G32" s="42">
        <v>0</v>
      </c>
      <c r="H32" s="43">
        <v>37</v>
      </c>
      <c r="I32" s="36">
        <f t="shared" si="0"/>
        <v>-43.249861708305914</v>
      </c>
      <c r="J32" s="23">
        <f t="shared" si="1"/>
        <v>-97.830725663354698</v>
      </c>
    </row>
    <row r="33" spans="1:11" ht="13" thickBot="1" x14ac:dyDescent="0.3">
      <c r="A33" s="9" t="s">
        <v>17</v>
      </c>
      <c r="B33" s="37" t="s">
        <v>41</v>
      </c>
      <c r="C33" s="57">
        <v>2764780</v>
      </c>
      <c r="D33" s="57">
        <v>6063864</v>
      </c>
      <c r="E33" s="57">
        <v>3624585</v>
      </c>
      <c r="F33" s="57">
        <v>2056957</v>
      </c>
      <c r="G33" s="58">
        <v>0</v>
      </c>
      <c r="H33" s="59">
        <v>37</v>
      </c>
      <c r="I33" s="38">
        <f t="shared" si="0"/>
        <v>-43.249861708305914</v>
      </c>
      <c r="J33" s="39">
        <f t="shared" si="1"/>
        <v>-97.830725663354698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30745439</v>
      </c>
      <c r="D8" s="41">
        <v>27326317</v>
      </c>
      <c r="E8" s="41">
        <v>29186580</v>
      </c>
      <c r="F8" s="41">
        <v>28528668</v>
      </c>
      <c r="G8" s="42">
        <v>29840986</v>
      </c>
      <c r="H8" s="43">
        <v>31153990</v>
      </c>
      <c r="I8" s="22">
        <f>IF(($E8       =0),0,((($F8       /$E8       )-1)*100))</f>
        <v>-2.2541592745707106</v>
      </c>
      <c r="J8" s="23">
        <f>IF(($E8       =0),0,(((($H8       /$E8       )^(1/3))-1)*100))</f>
        <v>2.1982570614516028</v>
      </c>
    </row>
    <row r="9" spans="1:11" x14ac:dyDescent="0.25">
      <c r="A9" s="3" t="s">
        <v>17</v>
      </c>
      <c r="B9" s="21" t="s">
        <v>20</v>
      </c>
      <c r="C9" s="41">
        <v>37016821</v>
      </c>
      <c r="D9" s="41">
        <v>53291269</v>
      </c>
      <c r="E9" s="41">
        <v>55172535</v>
      </c>
      <c r="F9" s="41">
        <v>61724965</v>
      </c>
      <c r="G9" s="42">
        <v>64564312</v>
      </c>
      <c r="H9" s="43">
        <v>67405142</v>
      </c>
      <c r="I9" s="22">
        <f>IF(($E9       =0),0,((($F9       /$E9       )-1)*100))</f>
        <v>11.876253284356064</v>
      </c>
      <c r="J9" s="23">
        <f>IF(($E9       =0),0,(((($H9       /$E9       )^(1/3))-1)*100))</f>
        <v>6.9030336714397844</v>
      </c>
    </row>
    <row r="10" spans="1:11" x14ac:dyDescent="0.25">
      <c r="A10" s="3" t="s">
        <v>17</v>
      </c>
      <c r="B10" s="21" t="s">
        <v>21</v>
      </c>
      <c r="C10" s="41">
        <v>379425768</v>
      </c>
      <c r="D10" s="41">
        <v>368033678</v>
      </c>
      <c r="E10" s="41">
        <v>232531993</v>
      </c>
      <c r="F10" s="41">
        <v>376677174</v>
      </c>
      <c r="G10" s="42">
        <v>391457834</v>
      </c>
      <c r="H10" s="43">
        <v>409980156</v>
      </c>
      <c r="I10" s="22">
        <f t="shared" ref="I10:I33" si="0">IF(($E10      =0),0,((($F10      /$E10      )-1)*100))</f>
        <v>61.989397304137839</v>
      </c>
      <c r="J10" s="23">
        <f t="shared" ref="J10:J33" si="1">IF(($E10      =0),0,(((($H10      /$E10      )^(1/3))-1)*100))</f>
        <v>20.807354532995138</v>
      </c>
    </row>
    <row r="11" spans="1:11" x14ac:dyDescent="0.25">
      <c r="A11" s="9" t="s">
        <v>17</v>
      </c>
      <c r="B11" s="24" t="s">
        <v>22</v>
      </c>
      <c r="C11" s="44">
        <v>447188028</v>
      </c>
      <c r="D11" s="44">
        <v>448651264</v>
      </c>
      <c r="E11" s="44">
        <v>316891108</v>
      </c>
      <c r="F11" s="44">
        <v>466930807</v>
      </c>
      <c r="G11" s="45">
        <v>485863132</v>
      </c>
      <c r="H11" s="46">
        <v>508539288</v>
      </c>
      <c r="I11" s="25">
        <f t="shared" si="0"/>
        <v>47.347399536373239</v>
      </c>
      <c r="J11" s="26">
        <f t="shared" si="1"/>
        <v>17.076973152544017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165008996</v>
      </c>
      <c r="D13" s="41">
        <v>163006151</v>
      </c>
      <c r="E13" s="41">
        <v>143511681</v>
      </c>
      <c r="F13" s="41">
        <v>177056234</v>
      </c>
      <c r="G13" s="42">
        <v>184921905</v>
      </c>
      <c r="H13" s="43">
        <v>192944508</v>
      </c>
      <c r="I13" s="22">
        <f t="shared" si="0"/>
        <v>23.374092454536854</v>
      </c>
      <c r="J13" s="23">
        <f t="shared" si="1"/>
        <v>10.369325872116054</v>
      </c>
    </row>
    <row r="14" spans="1:11" x14ac:dyDescent="0.25">
      <c r="A14" s="3" t="s">
        <v>17</v>
      </c>
      <c r="B14" s="21" t="s">
        <v>25</v>
      </c>
      <c r="C14" s="41">
        <v>4197469</v>
      </c>
      <c r="D14" s="41">
        <v>4197469</v>
      </c>
      <c r="E14" s="41">
        <v>0</v>
      </c>
      <c r="F14" s="41">
        <v>4382148</v>
      </c>
      <c r="G14" s="42">
        <v>4583727</v>
      </c>
      <c r="H14" s="43">
        <v>4785411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32413147</v>
      </c>
      <c r="D16" s="41">
        <v>36087331</v>
      </c>
      <c r="E16" s="41">
        <v>37823854</v>
      </c>
      <c r="F16" s="41">
        <v>37675176</v>
      </c>
      <c r="G16" s="42">
        <v>39408234</v>
      </c>
      <c r="H16" s="43">
        <v>41142196</v>
      </c>
      <c r="I16" s="22">
        <f t="shared" si="0"/>
        <v>-0.39307998597921667</v>
      </c>
      <c r="J16" s="23">
        <f t="shared" si="1"/>
        <v>2.842801073577883</v>
      </c>
    </row>
    <row r="17" spans="1:10" x14ac:dyDescent="0.25">
      <c r="A17" s="3" t="s">
        <v>17</v>
      </c>
      <c r="B17" s="21" t="s">
        <v>27</v>
      </c>
      <c r="C17" s="41">
        <v>245567452</v>
      </c>
      <c r="D17" s="41">
        <v>245359332</v>
      </c>
      <c r="E17" s="41">
        <v>190949028</v>
      </c>
      <c r="F17" s="41">
        <v>247816249</v>
      </c>
      <c r="G17" s="42">
        <v>256948266</v>
      </c>
      <c r="H17" s="43">
        <v>269666173</v>
      </c>
      <c r="I17" s="29">
        <f t="shared" si="0"/>
        <v>29.781361861658695</v>
      </c>
      <c r="J17" s="30">
        <f t="shared" si="1"/>
        <v>12.194010666225431</v>
      </c>
    </row>
    <row r="18" spans="1:10" x14ac:dyDescent="0.25">
      <c r="A18" s="3" t="s">
        <v>17</v>
      </c>
      <c r="B18" s="24" t="s">
        <v>28</v>
      </c>
      <c r="C18" s="44">
        <v>447187064</v>
      </c>
      <c r="D18" s="44">
        <v>448650283</v>
      </c>
      <c r="E18" s="44">
        <v>372284563</v>
      </c>
      <c r="F18" s="44">
        <v>466929807</v>
      </c>
      <c r="G18" s="45">
        <v>485862132</v>
      </c>
      <c r="H18" s="46">
        <v>508538288</v>
      </c>
      <c r="I18" s="25">
        <f t="shared" si="0"/>
        <v>25.422822594983607</v>
      </c>
      <c r="J18" s="26">
        <f t="shared" si="1"/>
        <v>10.955680870685768</v>
      </c>
    </row>
    <row r="19" spans="1:10" ht="23.25" customHeight="1" x14ac:dyDescent="0.25">
      <c r="A19" s="31" t="s">
        <v>17</v>
      </c>
      <c r="B19" s="32" t="s">
        <v>29</v>
      </c>
      <c r="C19" s="50">
        <v>964</v>
      </c>
      <c r="D19" s="50">
        <v>981</v>
      </c>
      <c r="E19" s="50">
        <v>-55393455</v>
      </c>
      <c r="F19" s="51">
        <v>1000</v>
      </c>
      <c r="G19" s="52">
        <v>1000</v>
      </c>
      <c r="H19" s="53">
        <v>1000</v>
      </c>
      <c r="I19" s="33">
        <f t="shared" si="0"/>
        <v>-100.00180526742734</v>
      </c>
      <c r="J19" s="34">
        <f t="shared" si="1"/>
        <v>-102.62329530552296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6638147</v>
      </c>
      <c r="E22" s="41">
        <v>3424109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11950000</v>
      </c>
      <c r="D23" s="41">
        <v>15985711</v>
      </c>
      <c r="E23" s="41">
        <v>4980792</v>
      </c>
      <c r="F23" s="41">
        <v>9191052</v>
      </c>
      <c r="G23" s="42">
        <v>9613841</v>
      </c>
      <c r="H23" s="43">
        <v>10036848</v>
      </c>
      <c r="I23" s="36">
        <f t="shared" si="0"/>
        <v>84.529930179778631</v>
      </c>
      <c r="J23" s="23">
        <f t="shared" si="1"/>
        <v>26.308617158113702</v>
      </c>
    </row>
    <row r="24" spans="1:10" x14ac:dyDescent="0.25">
      <c r="A24" s="9" t="s">
        <v>17</v>
      </c>
      <c r="B24" s="21" t="s">
        <v>33</v>
      </c>
      <c r="C24" s="41">
        <v>56067000</v>
      </c>
      <c r="D24" s="41">
        <v>63420216</v>
      </c>
      <c r="E24" s="41">
        <v>49404074</v>
      </c>
      <c r="F24" s="41">
        <v>51148008</v>
      </c>
      <c r="G24" s="42">
        <v>69084600</v>
      </c>
      <c r="H24" s="43">
        <v>72165060</v>
      </c>
      <c r="I24" s="36">
        <f t="shared" si="0"/>
        <v>3.5299396563935215</v>
      </c>
      <c r="J24" s="23">
        <f t="shared" si="1"/>
        <v>13.463124243047965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68017000</v>
      </c>
      <c r="D26" s="44">
        <v>86044074</v>
      </c>
      <c r="E26" s="44">
        <v>57808975</v>
      </c>
      <c r="F26" s="44">
        <v>60339060</v>
      </c>
      <c r="G26" s="45">
        <v>78698441</v>
      </c>
      <c r="H26" s="46">
        <v>82201908</v>
      </c>
      <c r="I26" s="25">
        <f t="shared" si="0"/>
        <v>4.3766300993919982</v>
      </c>
      <c r="J26" s="26">
        <f t="shared" si="1"/>
        <v>12.450712027375532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12994000</v>
      </c>
      <c r="D29" s="41">
        <v>17132147</v>
      </c>
      <c r="E29" s="41">
        <v>4769086</v>
      </c>
      <c r="F29" s="41">
        <v>7287000</v>
      </c>
      <c r="G29" s="42">
        <v>21537620</v>
      </c>
      <c r="H29" s="43">
        <v>22509275</v>
      </c>
      <c r="I29" s="36">
        <f t="shared" si="0"/>
        <v>52.796573599217965</v>
      </c>
      <c r="J29" s="23">
        <f t="shared" si="1"/>
        <v>67.742116193439415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43073000</v>
      </c>
      <c r="D31" s="41">
        <v>55694784</v>
      </c>
      <c r="E31" s="41">
        <v>49512419</v>
      </c>
      <c r="F31" s="41">
        <v>45331008</v>
      </c>
      <c r="G31" s="42">
        <v>49084600</v>
      </c>
      <c r="H31" s="43">
        <v>51261060</v>
      </c>
      <c r="I31" s="36">
        <f t="shared" si="0"/>
        <v>-8.4451761486345482</v>
      </c>
      <c r="J31" s="23">
        <f t="shared" si="1"/>
        <v>1.1636473955163318</v>
      </c>
    </row>
    <row r="32" spans="1:10" x14ac:dyDescent="0.25">
      <c r="A32" s="9" t="s">
        <v>17</v>
      </c>
      <c r="B32" s="21" t="s">
        <v>34</v>
      </c>
      <c r="C32" s="41">
        <v>11950000</v>
      </c>
      <c r="D32" s="41">
        <v>13217143</v>
      </c>
      <c r="E32" s="41">
        <v>3736875</v>
      </c>
      <c r="F32" s="41">
        <v>7721052</v>
      </c>
      <c r="G32" s="42">
        <v>8076221</v>
      </c>
      <c r="H32" s="43">
        <v>8431573</v>
      </c>
      <c r="I32" s="36">
        <f t="shared" si="0"/>
        <v>106.61788258906171</v>
      </c>
      <c r="J32" s="23">
        <f t="shared" si="1"/>
        <v>31.159578167435509</v>
      </c>
    </row>
    <row r="33" spans="1:11" ht="13" thickBot="1" x14ac:dyDescent="0.3">
      <c r="A33" s="9" t="s">
        <v>17</v>
      </c>
      <c r="B33" s="37" t="s">
        <v>41</v>
      </c>
      <c r="C33" s="57">
        <v>68017000</v>
      </c>
      <c r="D33" s="57">
        <v>86044074</v>
      </c>
      <c r="E33" s="57">
        <v>58018380</v>
      </c>
      <c r="F33" s="57">
        <v>60339060</v>
      </c>
      <c r="G33" s="58">
        <v>78698441</v>
      </c>
      <c r="H33" s="59">
        <v>82201908</v>
      </c>
      <c r="I33" s="38">
        <f t="shared" si="0"/>
        <v>3.9999048577364693</v>
      </c>
      <c r="J33" s="39">
        <f t="shared" si="1"/>
        <v>12.315259960384918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17900566</v>
      </c>
      <c r="D8" s="41">
        <v>19200598</v>
      </c>
      <c r="E8" s="41">
        <v>17406885</v>
      </c>
      <c r="F8" s="41">
        <v>19968634</v>
      </c>
      <c r="G8" s="42">
        <v>20767336</v>
      </c>
      <c r="H8" s="43">
        <v>21701866</v>
      </c>
      <c r="I8" s="22">
        <f>IF(($E8       =0),0,((($F8       /$E8       )-1)*100))</f>
        <v>14.716872088257027</v>
      </c>
      <c r="J8" s="23">
        <f>IF(($E8       =0),0,(((($H8       /$E8       )^(1/3))-1)*100))</f>
        <v>7.628017120543551</v>
      </c>
    </row>
    <row r="9" spans="1:11" x14ac:dyDescent="0.25">
      <c r="A9" s="3" t="s">
        <v>17</v>
      </c>
      <c r="B9" s="21" t="s">
        <v>20</v>
      </c>
      <c r="C9" s="41">
        <v>73305843</v>
      </c>
      <c r="D9" s="41">
        <v>75301047</v>
      </c>
      <c r="E9" s="41">
        <v>70978853</v>
      </c>
      <c r="F9" s="41">
        <v>82814616</v>
      </c>
      <c r="G9" s="42">
        <v>87573790</v>
      </c>
      <c r="H9" s="43">
        <v>92664678</v>
      </c>
      <c r="I9" s="22">
        <f>IF(($E9       =0),0,((($F9       /$E9       )-1)*100))</f>
        <v>16.675055315419087</v>
      </c>
      <c r="J9" s="23">
        <f>IF(($E9       =0),0,(((($H9       /$E9       )^(1/3))-1)*100))</f>
        <v>9.2936880770616135</v>
      </c>
    </row>
    <row r="10" spans="1:11" x14ac:dyDescent="0.25">
      <c r="A10" s="3" t="s">
        <v>17</v>
      </c>
      <c r="B10" s="21" t="s">
        <v>21</v>
      </c>
      <c r="C10" s="41">
        <v>260188084</v>
      </c>
      <c r="D10" s="41">
        <v>268016111</v>
      </c>
      <c r="E10" s="41">
        <v>260767030</v>
      </c>
      <c r="F10" s="41">
        <v>261919298</v>
      </c>
      <c r="G10" s="42">
        <v>252724299</v>
      </c>
      <c r="H10" s="43">
        <v>257694124</v>
      </c>
      <c r="I10" s="22">
        <f t="shared" ref="I10:I33" si="0">IF(($E10      =0),0,((($F10      /$E10      )-1)*100))</f>
        <v>0.44187641359416663</v>
      </c>
      <c r="J10" s="23">
        <f t="shared" ref="J10:J33" si="1">IF(($E10      =0),0,(((($H10      /$E10      )^(1/3))-1)*100))</f>
        <v>-0.3943566191910719</v>
      </c>
    </row>
    <row r="11" spans="1:11" x14ac:dyDescent="0.25">
      <c r="A11" s="9" t="s">
        <v>17</v>
      </c>
      <c r="B11" s="24" t="s">
        <v>22</v>
      </c>
      <c r="C11" s="44">
        <v>351394493</v>
      </c>
      <c r="D11" s="44">
        <v>362517756</v>
      </c>
      <c r="E11" s="44">
        <v>349152768</v>
      </c>
      <c r="F11" s="44">
        <v>364702548</v>
      </c>
      <c r="G11" s="45">
        <v>361065425</v>
      </c>
      <c r="H11" s="46">
        <v>372060668</v>
      </c>
      <c r="I11" s="25">
        <f t="shared" si="0"/>
        <v>4.4535748890296656</v>
      </c>
      <c r="J11" s="26">
        <f t="shared" si="1"/>
        <v>2.1408397378612998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146668768</v>
      </c>
      <c r="D13" s="41">
        <v>147668910</v>
      </c>
      <c r="E13" s="41">
        <v>120147606</v>
      </c>
      <c r="F13" s="41">
        <v>153462542</v>
      </c>
      <c r="G13" s="42">
        <v>159808437</v>
      </c>
      <c r="H13" s="43">
        <v>169479394</v>
      </c>
      <c r="I13" s="22">
        <f t="shared" si="0"/>
        <v>27.728339422759696</v>
      </c>
      <c r="J13" s="23">
        <f t="shared" si="1"/>
        <v>12.15033975086881</v>
      </c>
    </row>
    <row r="14" spans="1:11" x14ac:dyDescent="0.25">
      <c r="A14" s="3" t="s">
        <v>17</v>
      </c>
      <c r="B14" s="21" t="s">
        <v>25</v>
      </c>
      <c r="C14" s="41">
        <v>15982644</v>
      </c>
      <c r="D14" s="41">
        <v>18337507</v>
      </c>
      <c r="E14" s="41">
        <v>0</v>
      </c>
      <c r="F14" s="41">
        <v>18913396</v>
      </c>
      <c r="G14" s="42">
        <v>18905817</v>
      </c>
      <c r="H14" s="43">
        <v>16449459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55383367</v>
      </c>
      <c r="D16" s="41">
        <v>69007720</v>
      </c>
      <c r="E16" s="41">
        <v>52715710</v>
      </c>
      <c r="F16" s="41">
        <v>67567186</v>
      </c>
      <c r="G16" s="42">
        <v>71036079</v>
      </c>
      <c r="H16" s="43">
        <v>74056073</v>
      </c>
      <c r="I16" s="22">
        <f t="shared" si="0"/>
        <v>28.172770508070542</v>
      </c>
      <c r="J16" s="23">
        <f t="shared" si="1"/>
        <v>11.99712462333582</v>
      </c>
    </row>
    <row r="17" spans="1:10" x14ac:dyDescent="0.25">
      <c r="A17" s="3" t="s">
        <v>17</v>
      </c>
      <c r="B17" s="21" t="s">
        <v>27</v>
      </c>
      <c r="C17" s="41">
        <v>196089322</v>
      </c>
      <c r="D17" s="41">
        <v>224545430</v>
      </c>
      <c r="E17" s="41">
        <v>98827142</v>
      </c>
      <c r="F17" s="41">
        <v>183802108</v>
      </c>
      <c r="G17" s="42">
        <v>192618992</v>
      </c>
      <c r="H17" s="43">
        <v>195537946</v>
      </c>
      <c r="I17" s="29">
        <f t="shared" si="0"/>
        <v>85.98342953193972</v>
      </c>
      <c r="J17" s="30">
        <f t="shared" si="1"/>
        <v>25.540813227675518</v>
      </c>
    </row>
    <row r="18" spans="1:10" x14ac:dyDescent="0.25">
      <c r="A18" s="3" t="s">
        <v>17</v>
      </c>
      <c r="B18" s="24" t="s">
        <v>28</v>
      </c>
      <c r="C18" s="44">
        <v>414124101</v>
      </c>
      <c r="D18" s="44">
        <v>459559567</v>
      </c>
      <c r="E18" s="44">
        <v>271690458</v>
      </c>
      <c r="F18" s="44">
        <v>423745232</v>
      </c>
      <c r="G18" s="45">
        <v>442369325</v>
      </c>
      <c r="H18" s="46">
        <v>455522872</v>
      </c>
      <c r="I18" s="25">
        <f t="shared" si="0"/>
        <v>55.966181189918714</v>
      </c>
      <c r="J18" s="26">
        <f t="shared" si="1"/>
        <v>18.798767233545387</v>
      </c>
    </row>
    <row r="19" spans="1:10" ht="23.25" customHeight="1" x14ac:dyDescent="0.25">
      <c r="A19" s="31" t="s">
        <v>17</v>
      </c>
      <c r="B19" s="32" t="s">
        <v>29</v>
      </c>
      <c r="C19" s="50">
        <v>-62729608</v>
      </c>
      <c r="D19" s="50">
        <v>-97041811</v>
      </c>
      <c r="E19" s="50">
        <v>77462310</v>
      </c>
      <c r="F19" s="51">
        <v>-59042684</v>
      </c>
      <c r="G19" s="52">
        <v>-81303900</v>
      </c>
      <c r="H19" s="53">
        <v>-83462204</v>
      </c>
      <c r="I19" s="33">
        <f t="shared" si="0"/>
        <v>-176.22117646633569</v>
      </c>
      <c r="J19" s="34">
        <f t="shared" si="1"/>
        <v>-202.51792367205104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704077</v>
      </c>
      <c r="E22" s="41">
        <v>0</v>
      </c>
      <c r="F22" s="41">
        <v>0</v>
      </c>
      <c r="G22" s="42">
        <v>42000000</v>
      </c>
      <c r="H22" s="43">
        <v>7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87207051</v>
      </c>
      <c r="D23" s="41">
        <v>108281115</v>
      </c>
      <c r="E23" s="41">
        <v>69954994</v>
      </c>
      <c r="F23" s="41">
        <v>83645931</v>
      </c>
      <c r="G23" s="42">
        <v>4345653</v>
      </c>
      <c r="H23" s="43">
        <v>2838977</v>
      </c>
      <c r="I23" s="36">
        <f t="shared" si="0"/>
        <v>19.571064504701408</v>
      </c>
      <c r="J23" s="23">
        <f t="shared" si="1"/>
        <v>-65.635155468722871</v>
      </c>
    </row>
    <row r="24" spans="1:10" x14ac:dyDescent="0.25">
      <c r="A24" s="9" t="s">
        <v>17</v>
      </c>
      <c r="B24" s="21" t="s">
        <v>33</v>
      </c>
      <c r="C24" s="41">
        <v>55783142</v>
      </c>
      <c r="D24" s="41">
        <v>56821699</v>
      </c>
      <c r="E24" s="41">
        <v>38627870</v>
      </c>
      <c r="F24" s="41">
        <v>52345142</v>
      </c>
      <c r="G24" s="42">
        <v>46249437</v>
      </c>
      <c r="H24" s="43">
        <v>48331432</v>
      </c>
      <c r="I24" s="36">
        <f t="shared" si="0"/>
        <v>35.511334174004425</v>
      </c>
      <c r="J24" s="23">
        <f t="shared" si="1"/>
        <v>7.7563735792940847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142990193</v>
      </c>
      <c r="D26" s="44">
        <v>165806891</v>
      </c>
      <c r="E26" s="44">
        <v>108582864</v>
      </c>
      <c r="F26" s="44">
        <v>135991073</v>
      </c>
      <c r="G26" s="45">
        <v>92595090</v>
      </c>
      <c r="H26" s="46">
        <v>51170416</v>
      </c>
      <c r="I26" s="25">
        <f t="shared" si="0"/>
        <v>25.241744406373368</v>
      </c>
      <c r="J26" s="26">
        <f t="shared" si="1"/>
        <v>-22.180957106234189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7304130</v>
      </c>
      <c r="D29" s="41">
        <v>5804132</v>
      </c>
      <c r="E29" s="41">
        <v>2382957</v>
      </c>
      <c r="F29" s="41">
        <v>4290066</v>
      </c>
      <c r="G29" s="42">
        <v>5914180</v>
      </c>
      <c r="H29" s="43">
        <v>5629722</v>
      </c>
      <c r="I29" s="36">
        <f t="shared" si="0"/>
        <v>80.031196534389835</v>
      </c>
      <c r="J29" s="23">
        <f t="shared" si="1"/>
        <v>33.18549054954223</v>
      </c>
    </row>
    <row r="30" spans="1:10" x14ac:dyDescent="0.25">
      <c r="A30" s="9" t="s">
        <v>17</v>
      </c>
      <c r="B30" s="21" t="s">
        <v>39</v>
      </c>
      <c r="C30" s="41">
        <v>2400000</v>
      </c>
      <c r="D30" s="41">
        <v>198900</v>
      </c>
      <c r="E30" s="41">
        <v>0</v>
      </c>
      <c r="F30" s="41">
        <v>3471446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84321849</v>
      </c>
      <c r="D31" s="41">
        <v>81266769</v>
      </c>
      <c r="E31" s="41">
        <v>52757440</v>
      </c>
      <c r="F31" s="41">
        <v>98483211</v>
      </c>
      <c r="G31" s="42">
        <v>74300802</v>
      </c>
      <c r="H31" s="43">
        <v>26022210</v>
      </c>
      <c r="I31" s="36">
        <f t="shared" si="0"/>
        <v>86.671701659519499</v>
      </c>
      <c r="J31" s="23">
        <f t="shared" si="1"/>
        <v>-20.989134128906205</v>
      </c>
    </row>
    <row r="32" spans="1:10" x14ac:dyDescent="0.25">
      <c r="A32" s="9" t="s">
        <v>17</v>
      </c>
      <c r="B32" s="21" t="s">
        <v>34</v>
      </c>
      <c r="C32" s="41">
        <v>48964214</v>
      </c>
      <c r="D32" s="41">
        <v>78537090</v>
      </c>
      <c r="E32" s="41">
        <v>53442467</v>
      </c>
      <c r="F32" s="41">
        <v>29746350</v>
      </c>
      <c r="G32" s="42">
        <v>12380108</v>
      </c>
      <c r="H32" s="43">
        <v>19518486</v>
      </c>
      <c r="I32" s="36">
        <f t="shared" si="0"/>
        <v>-44.339489417657305</v>
      </c>
      <c r="J32" s="23">
        <f t="shared" si="1"/>
        <v>-28.519670917067664</v>
      </c>
    </row>
    <row r="33" spans="1:11" ht="13" thickBot="1" x14ac:dyDescent="0.3">
      <c r="A33" s="9" t="s">
        <v>17</v>
      </c>
      <c r="B33" s="37" t="s">
        <v>41</v>
      </c>
      <c r="C33" s="57">
        <v>142990193</v>
      </c>
      <c r="D33" s="57">
        <v>165806891</v>
      </c>
      <c r="E33" s="57">
        <v>108582864</v>
      </c>
      <c r="F33" s="57">
        <v>135991073</v>
      </c>
      <c r="G33" s="58">
        <v>92595090</v>
      </c>
      <c r="H33" s="59">
        <v>51170418</v>
      </c>
      <c r="I33" s="38">
        <f t="shared" si="0"/>
        <v>25.241744406373368</v>
      </c>
      <c r="J33" s="39">
        <f t="shared" si="1"/>
        <v>-22.180956092379599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65730053</v>
      </c>
      <c r="D8" s="41">
        <v>65730053</v>
      </c>
      <c r="E8" s="41">
        <v>63894030</v>
      </c>
      <c r="F8" s="41">
        <v>68556445</v>
      </c>
      <c r="G8" s="42">
        <v>71504373</v>
      </c>
      <c r="H8" s="43">
        <v>74579059</v>
      </c>
      <c r="I8" s="22">
        <f>IF(($E8       =0),0,((($F8       /$E8       )-1)*100))</f>
        <v>7.2971058485432838</v>
      </c>
      <c r="J8" s="23">
        <f>IF(($E8       =0),0,(((($H8       /$E8       )^(1/3))-1)*100))</f>
        <v>5.289615408509718</v>
      </c>
    </row>
    <row r="9" spans="1:11" x14ac:dyDescent="0.25">
      <c r="A9" s="3" t="s">
        <v>17</v>
      </c>
      <c r="B9" s="21" t="s">
        <v>20</v>
      </c>
      <c r="C9" s="41">
        <v>206664202</v>
      </c>
      <c r="D9" s="41">
        <v>243525495</v>
      </c>
      <c r="E9" s="41">
        <v>221360149</v>
      </c>
      <c r="F9" s="41">
        <v>271072064</v>
      </c>
      <c r="G9" s="42">
        <v>313426120</v>
      </c>
      <c r="H9" s="43">
        <v>363034936</v>
      </c>
      <c r="I9" s="22">
        <f>IF(($E9       =0),0,((($F9       /$E9       )-1)*100))</f>
        <v>22.457481721337302</v>
      </c>
      <c r="J9" s="23">
        <f>IF(($E9       =0),0,(((($H9       /$E9       )^(1/3))-1)*100))</f>
        <v>17.927835498311005</v>
      </c>
    </row>
    <row r="10" spans="1:11" x14ac:dyDescent="0.25">
      <c r="A10" s="3" t="s">
        <v>17</v>
      </c>
      <c r="B10" s="21" t="s">
        <v>21</v>
      </c>
      <c r="C10" s="41">
        <v>140515855</v>
      </c>
      <c r="D10" s="41">
        <v>142286067</v>
      </c>
      <c r="E10" s="41">
        <v>148740732</v>
      </c>
      <c r="F10" s="41">
        <v>150443752</v>
      </c>
      <c r="G10" s="42">
        <v>145825880</v>
      </c>
      <c r="H10" s="43">
        <v>156604925</v>
      </c>
      <c r="I10" s="22">
        <f t="shared" ref="I10:I33" si="0">IF(($E10      =0),0,((($F10      /$E10      )-1)*100))</f>
        <v>1.1449587326220811</v>
      </c>
      <c r="J10" s="23">
        <f t="shared" ref="J10:J33" si="1">IF(($E10      =0),0,(((($H10      /$E10      )^(1/3))-1)*100))</f>
        <v>1.7322150103997513</v>
      </c>
    </row>
    <row r="11" spans="1:11" x14ac:dyDescent="0.25">
      <c r="A11" s="9" t="s">
        <v>17</v>
      </c>
      <c r="B11" s="24" t="s">
        <v>22</v>
      </c>
      <c r="C11" s="44">
        <v>412910110</v>
      </c>
      <c r="D11" s="44">
        <v>451541615</v>
      </c>
      <c r="E11" s="44">
        <v>433994911</v>
      </c>
      <c r="F11" s="44">
        <v>490072261</v>
      </c>
      <c r="G11" s="45">
        <v>530756373</v>
      </c>
      <c r="H11" s="46">
        <v>594218920</v>
      </c>
      <c r="I11" s="25">
        <f t="shared" si="0"/>
        <v>12.921199898585911</v>
      </c>
      <c r="J11" s="26">
        <f t="shared" si="1"/>
        <v>11.042001074168173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139246096</v>
      </c>
      <c r="D13" s="41">
        <v>139246100</v>
      </c>
      <c r="E13" s="41">
        <v>131659237</v>
      </c>
      <c r="F13" s="41">
        <v>145669265</v>
      </c>
      <c r="G13" s="42">
        <v>151915847</v>
      </c>
      <c r="H13" s="43">
        <v>158431031</v>
      </c>
      <c r="I13" s="22">
        <f t="shared" si="0"/>
        <v>10.64112805089399</v>
      </c>
      <c r="J13" s="23">
        <f t="shared" si="1"/>
        <v>6.3644025094418133</v>
      </c>
    </row>
    <row r="14" spans="1:11" x14ac:dyDescent="0.25">
      <c r="A14" s="3" t="s">
        <v>17</v>
      </c>
      <c r="B14" s="21" t="s">
        <v>25</v>
      </c>
      <c r="C14" s="41">
        <v>16500000</v>
      </c>
      <c r="D14" s="41">
        <v>16500000</v>
      </c>
      <c r="E14" s="41">
        <v>0</v>
      </c>
      <c r="F14" s="41">
        <v>20936994</v>
      </c>
      <c r="G14" s="42">
        <v>16622285</v>
      </c>
      <c r="H14" s="43">
        <v>17337043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179902185</v>
      </c>
      <c r="D16" s="41">
        <v>179902185</v>
      </c>
      <c r="E16" s="41">
        <v>152720441</v>
      </c>
      <c r="F16" s="41">
        <v>188177686</v>
      </c>
      <c r="G16" s="42">
        <v>212076252</v>
      </c>
      <c r="H16" s="43">
        <v>239009936</v>
      </c>
      <c r="I16" s="22">
        <f t="shared" si="0"/>
        <v>23.217091810257418</v>
      </c>
      <c r="J16" s="23">
        <f t="shared" si="1"/>
        <v>16.101971746566022</v>
      </c>
    </row>
    <row r="17" spans="1:10" x14ac:dyDescent="0.25">
      <c r="A17" s="3" t="s">
        <v>17</v>
      </c>
      <c r="B17" s="21" t="s">
        <v>27</v>
      </c>
      <c r="C17" s="41">
        <v>141990512</v>
      </c>
      <c r="D17" s="41">
        <v>158912035</v>
      </c>
      <c r="E17" s="41">
        <v>142147379</v>
      </c>
      <c r="F17" s="41">
        <v>170158566</v>
      </c>
      <c r="G17" s="42">
        <v>179062562</v>
      </c>
      <c r="H17" s="43">
        <v>190240493</v>
      </c>
      <c r="I17" s="29">
        <f t="shared" si="0"/>
        <v>19.705735833511227</v>
      </c>
      <c r="J17" s="30">
        <f t="shared" si="1"/>
        <v>10.201634371891366</v>
      </c>
    </row>
    <row r="18" spans="1:10" x14ac:dyDescent="0.25">
      <c r="A18" s="3" t="s">
        <v>17</v>
      </c>
      <c r="B18" s="24" t="s">
        <v>28</v>
      </c>
      <c r="C18" s="44">
        <v>477638793</v>
      </c>
      <c r="D18" s="44">
        <v>494560320</v>
      </c>
      <c r="E18" s="44">
        <v>426527057</v>
      </c>
      <c r="F18" s="44">
        <v>524942511</v>
      </c>
      <c r="G18" s="45">
        <v>559676946</v>
      </c>
      <c r="H18" s="46">
        <v>605018503</v>
      </c>
      <c r="I18" s="25">
        <f t="shared" si="0"/>
        <v>23.073671971060918</v>
      </c>
      <c r="J18" s="26">
        <f t="shared" si="1"/>
        <v>12.358868456078586</v>
      </c>
    </row>
    <row r="19" spans="1:10" ht="23.25" customHeight="1" x14ac:dyDescent="0.25">
      <c r="A19" s="31" t="s">
        <v>17</v>
      </c>
      <c r="B19" s="32" t="s">
        <v>29</v>
      </c>
      <c r="C19" s="50">
        <v>-64728683</v>
      </c>
      <c r="D19" s="50">
        <v>-43018705</v>
      </c>
      <c r="E19" s="50">
        <v>7467854</v>
      </c>
      <c r="F19" s="51">
        <v>-34870250</v>
      </c>
      <c r="G19" s="52">
        <v>-28920573</v>
      </c>
      <c r="H19" s="53">
        <v>-10799583</v>
      </c>
      <c r="I19" s="33">
        <f t="shared" si="0"/>
        <v>-566.93802530151231</v>
      </c>
      <c r="J19" s="34">
        <f t="shared" si="1"/>
        <v>-213.08466677045459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15576242</v>
      </c>
      <c r="D23" s="41">
        <v>14867826</v>
      </c>
      <c r="E23" s="41">
        <v>5407346</v>
      </c>
      <c r="F23" s="41">
        <v>9597899</v>
      </c>
      <c r="G23" s="42">
        <v>3614807</v>
      </c>
      <c r="H23" s="43">
        <v>3772522</v>
      </c>
      <c r="I23" s="36">
        <f t="shared" si="0"/>
        <v>77.497408155498107</v>
      </c>
      <c r="J23" s="23">
        <f t="shared" si="1"/>
        <v>-11.308389622025494</v>
      </c>
    </row>
    <row r="24" spans="1:10" x14ac:dyDescent="0.25">
      <c r="A24" s="9" t="s">
        <v>17</v>
      </c>
      <c r="B24" s="21" t="s">
        <v>33</v>
      </c>
      <c r="C24" s="41">
        <v>23053044</v>
      </c>
      <c r="D24" s="41">
        <v>23053044</v>
      </c>
      <c r="E24" s="41">
        <v>36488844</v>
      </c>
      <c r="F24" s="41">
        <v>30321956</v>
      </c>
      <c r="G24" s="42">
        <v>29606694</v>
      </c>
      <c r="H24" s="43">
        <v>30940325</v>
      </c>
      <c r="I24" s="36">
        <f t="shared" si="0"/>
        <v>-16.900749171445383</v>
      </c>
      <c r="J24" s="23">
        <f t="shared" si="1"/>
        <v>-5.3497884805033147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38629286</v>
      </c>
      <c r="D26" s="44">
        <v>37920870</v>
      </c>
      <c r="E26" s="44">
        <v>41896190</v>
      </c>
      <c r="F26" s="44">
        <v>39919855</v>
      </c>
      <c r="G26" s="45">
        <v>33221501</v>
      </c>
      <c r="H26" s="46">
        <v>34712847</v>
      </c>
      <c r="I26" s="25">
        <f t="shared" si="0"/>
        <v>-4.7172189165649687</v>
      </c>
      <c r="J26" s="26">
        <f t="shared" si="1"/>
        <v>-6.0770118344183661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19188695</v>
      </c>
      <c r="D29" s="41">
        <v>19188695</v>
      </c>
      <c r="E29" s="41">
        <v>5936944</v>
      </c>
      <c r="F29" s="41">
        <v>11739130</v>
      </c>
      <c r="G29" s="42">
        <v>7274783</v>
      </c>
      <c r="H29" s="43">
        <v>7603478</v>
      </c>
      <c r="I29" s="36">
        <f t="shared" si="0"/>
        <v>97.730179028132994</v>
      </c>
      <c r="J29" s="23">
        <f t="shared" si="1"/>
        <v>8.5966546930991363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16649182</v>
      </c>
      <c r="D31" s="41">
        <v>16649182</v>
      </c>
      <c r="E31" s="41">
        <v>15211493</v>
      </c>
      <c r="F31" s="41">
        <v>18157123</v>
      </c>
      <c r="G31" s="42">
        <v>21820322</v>
      </c>
      <c r="H31" s="43">
        <v>22802236</v>
      </c>
      <c r="I31" s="36">
        <f t="shared" si="0"/>
        <v>19.364502879500378</v>
      </c>
      <c r="J31" s="23">
        <f t="shared" si="1"/>
        <v>14.446328485192094</v>
      </c>
    </row>
    <row r="32" spans="1:10" x14ac:dyDescent="0.25">
      <c r="A32" s="9" t="s">
        <v>17</v>
      </c>
      <c r="B32" s="21" t="s">
        <v>34</v>
      </c>
      <c r="C32" s="41">
        <v>2791409</v>
      </c>
      <c r="D32" s="41">
        <v>2082993</v>
      </c>
      <c r="E32" s="41">
        <v>20747753</v>
      </c>
      <c r="F32" s="41">
        <v>10023602</v>
      </c>
      <c r="G32" s="42">
        <v>4126396</v>
      </c>
      <c r="H32" s="43">
        <v>4307133</v>
      </c>
      <c r="I32" s="36">
        <f t="shared" si="0"/>
        <v>-51.688252698979007</v>
      </c>
      <c r="J32" s="23">
        <f t="shared" si="1"/>
        <v>-40.788544358831501</v>
      </c>
    </row>
    <row r="33" spans="1:11" ht="13" thickBot="1" x14ac:dyDescent="0.3">
      <c r="A33" s="9" t="s">
        <v>17</v>
      </c>
      <c r="B33" s="37" t="s">
        <v>41</v>
      </c>
      <c r="C33" s="57">
        <v>38629286</v>
      </c>
      <c r="D33" s="57">
        <v>37920870</v>
      </c>
      <c r="E33" s="57">
        <v>41896190</v>
      </c>
      <c r="F33" s="57">
        <v>39919855</v>
      </c>
      <c r="G33" s="58">
        <v>33221501</v>
      </c>
      <c r="H33" s="59">
        <v>34712847</v>
      </c>
      <c r="I33" s="38">
        <f t="shared" si="0"/>
        <v>-4.7172189165649687</v>
      </c>
      <c r="J33" s="39">
        <f t="shared" si="1"/>
        <v>-6.0770118344183661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69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332802644</v>
      </c>
      <c r="D9" s="41">
        <v>332802644</v>
      </c>
      <c r="E9" s="41">
        <v>292437696</v>
      </c>
      <c r="F9" s="41">
        <v>349424826</v>
      </c>
      <c r="G9" s="42">
        <v>365148952</v>
      </c>
      <c r="H9" s="43">
        <v>374277677</v>
      </c>
      <c r="I9" s="22">
        <f>IF(($E9       =0),0,((($F9       /$E9       )-1)*100))</f>
        <v>19.486930303267069</v>
      </c>
      <c r="J9" s="23">
        <f>IF(($E9       =0),0,(((($H9       /$E9       )^(1/3))-1)*100))</f>
        <v>8.5725881291395023</v>
      </c>
    </row>
    <row r="10" spans="1:11" x14ac:dyDescent="0.25">
      <c r="A10" s="3" t="s">
        <v>17</v>
      </c>
      <c r="B10" s="21" t="s">
        <v>21</v>
      </c>
      <c r="C10" s="41">
        <v>562184934</v>
      </c>
      <c r="D10" s="41">
        <v>562184938</v>
      </c>
      <c r="E10" s="41">
        <v>592978592</v>
      </c>
      <c r="F10" s="41">
        <v>603573008</v>
      </c>
      <c r="G10" s="42">
        <v>599846854</v>
      </c>
      <c r="H10" s="43">
        <v>626489927</v>
      </c>
      <c r="I10" s="22">
        <f t="shared" ref="I10:I33" si="0">IF(($E10      =0),0,((($F10      /$E10      )-1)*100))</f>
        <v>1.786643926598952</v>
      </c>
      <c r="J10" s="23">
        <f t="shared" ref="J10:J33" si="1">IF(($E10      =0),0,(((($H10      /$E10      )^(1/3))-1)*100))</f>
        <v>1.8493729038344009</v>
      </c>
    </row>
    <row r="11" spans="1:11" x14ac:dyDescent="0.25">
      <c r="A11" s="9" t="s">
        <v>17</v>
      </c>
      <c r="B11" s="24" t="s">
        <v>22</v>
      </c>
      <c r="C11" s="44">
        <v>894987578</v>
      </c>
      <c r="D11" s="44">
        <v>894987582</v>
      </c>
      <c r="E11" s="44">
        <v>885416288</v>
      </c>
      <c r="F11" s="44">
        <v>952997834</v>
      </c>
      <c r="G11" s="45">
        <v>964995806</v>
      </c>
      <c r="H11" s="46">
        <v>1000767604</v>
      </c>
      <c r="I11" s="25">
        <f t="shared" si="0"/>
        <v>7.6327425772406921</v>
      </c>
      <c r="J11" s="26">
        <f t="shared" si="1"/>
        <v>4.166621133001569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280594762</v>
      </c>
      <c r="D13" s="41">
        <v>280576002</v>
      </c>
      <c r="E13" s="41">
        <v>248977238</v>
      </c>
      <c r="F13" s="41">
        <v>295141314</v>
      </c>
      <c r="G13" s="42">
        <v>306944630</v>
      </c>
      <c r="H13" s="43">
        <v>315193134</v>
      </c>
      <c r="I13" s="22">
        <f t="shared" si="0"/>
        <v>18.541484503093407</v>
      </c>
      <c r="J13" s="23">
        <f t="shared" si="1"/>
        <v>8.1780215773338263</v>
      </c>
    </row>
    <row r="14" spans="1:11" x14ac:dyDescent="0.25">
      <c r="A14" s="3" t="s">
        <v>17</v>
      </c>
      <c r="B14" s="21" t="s">
        <v>25</v>
      </c>
      <c r="C14" s="41">
        <v>150384478</v>
      </c>
      <c r="D14" s="41">
        <v>166401322</v>
      </c>
      <c r="E14" s="41">
        <v>130320451</v>
      </c>
      <c r="F14" s="41">
        <v>186688731</v>
      </c>
      <c r="G14" s="42">
        <v>213489688</v>
      </c>
      <c r="H14" s="43">
        <v>216186542</v>
      </c>
      <c r="I14" s="22">
        <f t="shared" si="0"/>
        <v>43.253594940367421</v>
      </c>
      <c r="J14" s="23">
        <f t="shared" si="1"/>
        <v>18.378280366433252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401419007</v>
      </c>
      <c r="D17" s="41">
        <v>412356234</v>
      </c>
      <c r="E17" s="41">
        <v>306633830</v>
      </c>
      <c r="F17" s="41">
        <v>434024541</v>
      </c>
      <c r="G17" s="42">
        <v>421965939</v>
      </c>
      <c r="H17" s="43">
        <v>433807869</v>
      </c>
      <c r="I17" s="29">
        <f t="shared" si="0"/>
        <v>41.544897704209617</v>
      </c>
      <c r="J17" s="30">
        <f t="shared" si="1"/>
        <v>12.260193378909978</v>
      </c>
    </row>
    <row r="18" spans="1:10" x14ac:dyDescent="0.25">
      <c r="A18" s="3" t="s">
        <v>17</v>
      </c>
      <c r="B18" s="24" t="s">
        <v>28</v>
      </c>
      <c r="C18" s="44">
        <v>832398247</v>
      </c>
      <c r="D18" s="44">
        <v>859333558</v>
      </c>
      <c r="E18" s="44">
        <v>685931519</v>
      </c>
      <c r="F18" s="44">
        <v>915854586</v>
      </c>
      <c r="G18" s="45">
        <v>942400257</v>
      </c>
      <c r="H18" s="46">
        <v>965187545</v>
      </c>
      <c r="I18" s="25">
        <f t="shared" si="0"/>
        <v>33.519828238130579</v>
      </c>
      <c r="J18" s="26">
        <f t="shared" si="1"/>
        <v>12.058202009739837</v>
      </c>
    </row>
    <row r="19" spans="1:10" ht="23.25" customHeight="1" x14ac:dyDescent="0.25">
      <c r="A19" s="31" t="s">
        <v>17</v>
      </c>
      <c r="B19" s="32" t="s">
        <v>29</v>
      </c>
      <c r="C19" s="50">
        <v>62589331</v>
      </c>
      <c r="D19" s="50">
        <v>35654024</v>
      </c>
      <c r="E19" s="50">
        <v>199484769</v>
      </c>
      <c r="F19" s="51">
        <v>37143248</v>
      </c>
      <c r="G19" s="52">
        <v>22595549</v>
      </c>
      <c r="H19" s="53">
        <v>35580059</v>
      </c>
      <c r="I19" s="33">
        <f t="shared" si="0"/>
        <v>-81.380409047670199</v>
      </c>
      <c r="J19" s="34">
        <f t="shared" si="1"/>
        <v>-43.709862793764906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30000000</v>
      </c>
      <c r="D22" s="41">
        <v>30000000</v>
      </c>
      <c r="E22" s="41">
        <v>0</v>
      </c>
      <c r="F22" s="41">
        <v>21949565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6121000</v>
      </c>
      <c r="D23" s="41">
        <v>5021000</v>
      </c>
      <c r="E23" s="41">
        <v>2642303</v>
      </c>
      <c r="F23" s="41">
        <v>12786087</v>
      </c>
      <c r="G23" s="42">
        <v>0</v>
      </c>
      <c r="H23" s="43">
        <v>0</v>
      </c>
      <c r="I23" s="36">
        <f t="shared" si="0"/>
        <v>383.89934840932324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220149150</v>
      </c>
      <c r="D24" s="41">
        <v>246163807</v>
      </c>
      <c r="E24" s="41">
        <v>198118401</v>
      </c>
      <c r="F24" s="41">
        <v>238927538</v>
      </c>
      <c r="G24" s="42">
        <v>348783019</v>
      </c>
      <c r="H24" s="43">
        <v>381991717</v>
      </c>
      <c r="I24" s="36">
        <f t="shared" si="0"/>
        <v>20.598357746689054</v>
      </c>
      <c r="J24" s="23">
        <f t="shared" si="1"/>
        <v>24.463796454857032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256270150</v>
      </c>
      <c r="D26" s="44">
        <v>281184807</v>
      </c>
      <c r="E26" s="44">
        <v>200760704</v>
      </c>
      <c r="F26" s="44">
        <v>273663190</v>
      </c>
      <c r="G26" s="45">
        <v>348783019</v>
      </c>
      <c r="H26" s="46">
        <v>381991717</v>
      </c>
      <c r="I26" s="25">
        <f t="shared" si="0"/>
        <v>36.313125301652647</v>
      </c>
      <c r="J26" s="26">
        <f t="shared" si="1"/>
        <v>23.915341658361111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130286750</v>
      </c>
      <c r="D28" s="41">
        <v>185354273</v>
      </c>
      <c r="E28" s="41">
        <v>161240978</v>
      </c>
      <c r="F28" s="41">
        <v>131088930</v>
      </c>
      <c r="G28" s="42">
        <v>126990473</v>
      </c>
      <c r="H28" s="43">
        <v>156730434</v>
      </c>
      <c r="I28" s="36">
        <f t="shared" si="0"/>
        <v>-18.699990767855546</v>
      </c>
      <c r="J28" s="23">
        <f t="shared" si="1"/>
        <v>-0.94129696703521004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125983400</v>
      </c>
      <c r="D32" s="41">
        <v>95830534</v>
      </c>
      <c r="E32" s="41">
        <v>39519726</v>
      </c>
      <c r="F32" s="41">
        <v>142574260</v>
      </c>
      <c r="G32" s="42">
        <v>221792546</v>
      </c>
      <c r="H32" s="43">
        <v>225261283</v>
      </c>
      <c r="I32" s="36">
        <f t="shared" si="0"/>
        <v>260.7673292066853</v>
      </c>
      <c r="J32" s="23">
        <f t="shared" si="1"/>
        <v>78.631293415006297</v>
      </c>
    </row>
    <row r="33" spans="1:11" ht="13" thickBot="1" x14ac:dyDescent="0.3">
      <c r="A33" s="9" t="s">
        <v>17</v>
      </c>
      <c r="B33" s="37" t="s">
        <v>41</v>
      </c>
      <c r="C33" s="57">
        <v>256270150</v>
      </c>
      <c r="D33" s="57">
        <v>281184807</v>
      </c>
      <c r="E33" s="57">
        <v>200760704</v>
      </c>
      <c r="F33" s="57">
        <v>273663190</v>
      </c>
      <c r="G33" s="58">
        <v>348783019</v>
      </c>
      <c r="H33" s="59">
        <v>381991717</v>
      </c>
      <c r="I33" s="38">
        <f t="shared" si="0"/>
        <v>36.313125301652647</v>
      </c>
      <c r="J33" s="39">
        <f t="shared" si="1"/>
        <v>23.915341658361111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3142251020</v>
      </c>
      <c r="D8" s="41">
        <v>3142251020</v>
      </c>
      <c r="E8" s="41">
        <v>3069384384</v>
      </c>
      <c r="F8" s="41">
        <v>3299358360</v>
      </c>
      <c r="G8" s="42">
        <v>3480817600</v>
      </c>
      <c r="H8" s="43">
        <v>3689666710</v>
      </c>
      <c r="I8" s="22">
        <f>IF(($E8       =0),0,((($F8       /$E8       )-1)*100))</f>
        <v>7.4925114364561729</v>
      </c>
      <c r="J8" s="23">
        <f>IF(($E8       =0),0,(((($H8       /$E8       )^(1/3))-1)*100))</f>
        <v>6.3274224980640614</v>
      </c>
    </row>
    <row r="9" spans="1:11" x14ac:dyDescent="0.25">
      <c r="A9" s="3" t="s">
        <v>17</v>
      </c>
      <c r="B9" s="21" t="s">
        <v>20</v>
      </c>
      <c r="C9" s="41">
        <v>10017607920</v>
      </c>
      <c r="D9" s="41">
        <v>9831995230</v>
      </c>
      <c r="E9" s="41">
        <v>9490186284</v>
      </c>
      <c r="F9" s="41">
        <v>10613071400</v>
      </c>
      <c r="G9" s="42">
        <v>11669956910</v>
      </c>
      <c r="H9" s="43">
        <v>12889708540</v>
      </c>
      <c r="I9" s="22">
        <f>IF(($E9       =0),0,((($F9       /$E9       )-1)*100))</f>
        <v>11.832066119641205</v>
      </c>
      <c r="J9" s="23">
        <f>IF(($E9       =0),0,(((($H9       /$E9       )^(1/3))-1)*100))</f>
        <v>10.744658088684433</v>
      </c>
    </row>
    <row r="10" spans="1:11" x14ac:dyDescent="0.25">
      <c r="A10" s="3" t="s">
        <v>17</v>
      </c>
      <c r="B10" s="21" t="s">
        <v>21</v>
      </c>
      <c r="C10" s="41">
        <v>4957203780</v>
      </c>
      <c r="D10" s="41">
        <v>5054044410</v>
      </c>
      <c r="E10" s="41">
        <v>4572688670</v>
      </c>
      <c r="F10" s="41">
        <v>5643319440</v>
      </c>
      <c r="G10" s="42">
        <v>5403079960</v>
      </c>
      <c r="H10" s="43">
        <v>5294846300</v>
      </c>
      <c r="I10" s="22">
        <f t="shared" ref="I10:I33" si="0">IF(($E10      =0),0,((($F10      /$E10      )-1)*100))</f>
        <v>23.413594216988322</v>
      </c>
      <c r="J10" s="23">
        <f t="shared" ref="J10:J33" si="1">IF(($E10      =0),0,(((($H10      /$E10      )^(1/3))-1)*100))</f>
        <v>5.0091737752921084</v>
      </c>
    </row>
    <row r="11" spans="1:11" x14ac:dyDescent="0.25">
      <c r="A11" s="9" t="s">
        <v>17</v>
      </c>
      <c r="B11" s="24" t="s">
        <v>22</v>
      </c>
      <c r="C11" s="44">
        <v>18117062720</v>
      </c>
      <c r="D11" s="44">
        <v>18028290660</v>
      </c>
      <c r="E11" s="44">
        <v>17132259338</v>
      </c>
      <c r="F11" s="44">
        <v>19555749200</v>
      </c>
      <c r="G11" s="45">
        <v>20553854470</v>
      </c>
      <c r="H11" s="46">
        <v>21874221550</v>
      </c>
      <c r="I11" s="25">
        <f t="shared" si="0"/>
        <v>14.145769184246525</v>
      </c>
      <c r="J11" s="26">
        <f t="shared" si="1"/>
        <v>8.4857399529362212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4752684560</v>
      </c>
      <c r="D13" s="41">
        <v>4586234900</v>
      </c>
      <c r="E13" s="41">
        <v>3946196589</v>
      </c>
      <c r="F13" s="41">
        <v>4886976530</v>
      </c>
      <c r="G13" s="42">
        <v>5272148360</v>
      </c>
      <c r="H13" s="43">
        <v>5751928280</v>
      </c>
      <c r="I13" s="22">
        <f t="shared" si="0"/>
        <v>23.840169129495937</v>
      </c>
      <c r="J13" s="23">
        <f t="shared" si="1"/>
        <v>13.382209296331094</v>
      </c>
    </row>
    <row r="14" spans="1:11" x14ac:dyDescent="0.25">
      <c r="A14" s="3" t="s">
        <v>17</v>
      </c>
      <c r="B14" s="21" t="s">
        <v>25</v>
      </c>
      <c r="C14" s="41">
        <v>1836239460</v>
      </c>
      <c r="D14" s="41">
        <v>1836322900</v>
      </c>
      <c r="E14" s="41">
        <v>0</v>
      </c>
      <c r="F14" s="41">
        <v>1946426770</v>
      </c>
      <c r="G14" s="42">
        <v>2058392730</v>
      </c>
      <c r="H14" s="43">
        <v>2188909310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6338216080</v>
      </c>
      <c r="D16" s="41">
        <v>6457165920</v>
      </c>
      <c r="E16" s="41">
        <v>6496546902</v>
      </c>
      <c r="F16" s="41">
        <v>7277226000</v>
      </c>
      <c r="G16" s="42">
        <v>7667285320</v>
      </c>
      <c r="H16" s="43">
        <v>8141890290</v>
      </c>
      <c r="I16" s="22">
        <f t="shared" si="0"/>
        <v>12.016831553385131</v>
      </c>
      <c r="J16" s="23">
        <f t="shared" si="1"/>
        <v>7.8154225420357104</v>
      </c>
    </row>
    <row r="17" spans="1:10" x14ac:dyDescent="0.25">
      <c r="A17" s="3" t="s">
        <v>17</v>
      </c>
      <c r="B17" s="21" t="s">
        <v>27</v>
      </c>
      <c r="C17" s="41">
        <v>5188921370</v>
      </c>
      <c r="D17" s="41">
        <v>5148567400</v>
      </c>
      <c r="E17" s="41">
        <v>3161962891</v>
      </c>
      <c r="F17" s="41">
        <v>5422517840</v>
      </c>
      <c r="G17" s="42">
        <v>5491248530</v>
      </c>
      <c r="H17" s="43">
        <v>5695855300</v>
      </c>
      <c r="I17" s="29">
        <f t="shared" si="0"/>
        <v>71.492140386412899</v>
      </c>
      <c r="J17" s="30">
        <f t="shared" si="1"/>
        <v>21.674823896200746</v>
      </c>
    </row>
    <row r="18" spans="1:10" x14ac:dyDescent="0.25">
      <c r="A18" s="3" t="s">
        <v>17</v>
      </c>
      <c r="B18" s="24" t="s">
        <v>28</v>
      </c>
      <c r="C18" s="44">
        <v>18116061470</v>
      </c>
      <c r="D18" s="44">
        <v>18028291120</v>
      </c>
      <c r="E18" s="44">
        <v>13604706382</v>
      </c>
      <c r="F18" s="44">
        <v>19533147140</v>
      </c>
      <c r="G18" s="45">
        <v>20489074940</v>
      </c>
      <c r="H18" s="46">
        <v>21778583180</v>
      </c>
      <c r="I18" s="25">
        <f t="shared" si="0"/>
        <v>43.576396223028759</v>
      </c>
      <c r="J18" s="26">
        <f t="shared" si="1"/>
        <v>16.980502683920172</v>
      </c>
    </row>
    <row r="19" spans="1:10" ht="23.25" customHeight="1" x14ac:dyDescent="0.25">
      <c r="A19" s="31" t="s">
        <v>17</v>
      </c>
      <c r="B19" s="32" t="s">
        <v>29</v>
      </c>
      <c r="C19" s="50">
        <v>1001250</v>
      </c>
      <c r="D19" s="50">
        <v>-460</v>
      </c>
      <c r="E19" s="50">
        <v>3527552956</v>
      </c>
      <c r="F19" s="51">
        <v>22602060</v>
      </c>
      <c r="G19" s="52">
        <v>64779530</v>
      </c>
      <c r="H19" s="53">
        <v>95638370</v>
      </c>
      <c r="I19" s="33">
        <f t="shared" si="0"/>
        <v>-99.35927085200646</v>
      </c>
      <c r="J19" s="34">
        <f t="shared" si="1"/>
        <v>-69.958643355985899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130228580</v>
      </c>
      <c r="D22" s="41">
        <v>69164981</v>
      </c>
      <c r="E22" s="41">
        <v>34430576</v>
      </c>
      <c r="F22" s="41">
        <v>60500000</v>
      </c>
      <c r="G22" s="42">
        <v>0</v>
      </c>
      <c r="H22" s="43">
        <v>0</v>
      </c>
      <c r="I22" s="36">
        <f t="shared" si="0"/>
        <v>75.715910184017844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624482700</v>
      </c>
      <c r="D23" s="41">
        <v>522529342</v>
      </c>
      <c r="E23" s="41">
        <v>316461281</v>
      </c>
      <c r="F23" s="41">
        <v>662757340</v>
      </c>
      <c r="G23" s="42">
        <v>555142440</v>
      </c>
      <c r="H23" s="43">
        <v>512534040</v>
      </c>
      <c r="I23" s="36">
        <f t="shared" si="0"/>
        <v>109.4276234696781</v>
      </c>
      <c r="J23" s="23">
        <f t="shared" si="1"/>
        <v>17.435854147468156</v>
      </c>
    </row>
    <row r="24" spans="1:10" x14ac:dyDescent="0.25">
      <c r="A24" s="9" t="s">
        <v>17</v>
      </c>
      <c r="B24" s="21" t="s">
        <v>33</v>
      </c>
      <c r="C24" s="41">
        <v>1154573580</v>
      </c>
      <c r="D24" s="41">
        <v>1209064912</v>
      </c>
      <c r="E24" s="41">
        <v>684342734</v>
      </c>
      <c r="F24" s="41">
        <v>1368028660</v>
      </c>
      <c r="G24" s="42">
        <v>1064642110</v>
      </c>
      <c r="H24" s="43">
        <v>1091071060</v>
      </c>
      <c r="I24" s="36">
        <f t="shared" si="0"/>
        <v>99.904023529823888</v>
      </c>
      <c r="J24" s="23">
        <f t="shared" si="1"/>
        <v>16.822489987151812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1909284860</v>
      </c>
      <c r="D26" s="44">
        <v>1800759235</v>
      </c>
      <c r="E26" s="44">
        <v>1035234591</v>
      </c>
      <c r="F26" s="44">
        <v>2091286000</v>
      </c>
      <c r="G26" s="45">
        <v>1619784550</v>
      </c>
      <c r="H26" s="46">
        <v>1603605100</v>
      </c>
      <c r="I26" s="25">
        <f t="shared" si="0"/>
        <v>102.01083099241224</v>
      </c>
      <c r="J26" s="26">
        <f t="shared" si="1"/>
        <v>15.705201930526247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440823520</v>
      </c>
      <c r="D28" s="41">
        <v>454760744</v>
      </c>
      <c r="E28" s="41">
        <v>251811083</v>
      </c>
      <c r="F28" s="41">
        <v>548786670</v>
      </c>
      <c r="G28" s="42">
        <v>193822670</v>
      </c>
      <c r="H28" s="43">
        <v>202572740</v>
      </c>
      <c r="I28" s="36">
        <f t="shared" si="0"/>
        <v>117.93586821593553</v>
      </c>
      <c r="J28" s="23">
        <f t="shared" si="1"/>
        <v>-6.9959086944868965</v>
      </c>
    </row>
    <row r="29" spans="1:10" x14ac:dyDescent="0.25">
      <c r="A29" s="9" t="s">
        <v>17</v>
      </c>
      <c r="B29" s="21" t="s">
        <v>38</v>
      </c>
      <c r="C29" s="41">
        <v>243497800</v>
      </c>
      <c r="D29" s="41">
        <v>231772900</v>
      </c>
      <c r="E29" s="41">
        <v>150823061</v>
      </c>
      <c r="F29" s="41">
        <v>200948260</v>
      </c>
      <c r="G29" s="42">
        <v>212868770</v>
      </c>
      <c r="H29" s="43">
        <v>233510530</v>
      </c>
      <c r="I29" s="36">
        <f t="shared" si="0"/>
        <v>33.234439526459411</v>
      </c>
      <c r="J29" s="23">
        <f t="shared" si="1"/>
        <v>15.685671809885115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552129770</v>
      </c>
      <c r="D31" s="41">
        <v>724283451</v>
      </c>
      <c r="E31" s="41">
        <v>373906110</v>
      </c>
      <c r="F31" s="41">
        <v>574953100</v>
      </c>
      <c r="G31" s="42">
        <v>603869850</v>
      </c>
      <c r="H31" s="43">
        <v>587604020</v>
      </c>
      <c r="I31" s="36">
        <f t="shared" si="0"/>
        <v>53.769378093340059</v>
      </c>
      <c r="J31" s="23">
        <f t="shared" si="1"/>
        <v>16.262787703781399</v>
      </c>
    </row>
    <row r="32" spans="1:10" x14ac:dyDescent="0.25">
      <c r="A32" s="9" t="s">
        <v>17</v>
      </c>
      <c r="B32" s="21" t="s">
        <v>34</v>
      </c>
      <c r="C32" s="41">
        <v>728873320</v>
      </c>
      <c r="D32" s="41">
        <v>527375080</v>
      </c>
      <c r="E32" s="41">
        <v>253675848</v>
      </c>
      <c r="F32" s="41">
        <v>825439500</v>
      </c>
      <c r="G32" s="42">
        <v>671301080</v>
      </c>
      <c r="H32" s="43">
        <v>645720300</v>
      </c>
      <c r="I32" s="36">
        <f t="shared" si="0"/>
        <v>225.39144207374443</v>
      </c>
      <c r="J32" s="23">
        <f t="shared" si="1"/>
        <v>36.538493374123249</v>
      </c>
    </row>
    <row r="33" spans="1:11" ht="13" thickBot="1" x14ac:dyDescent="0.3">
      <c r="A33" s="9" t="s">
        <v>17</v>
      </c>
      <c r="B33" s="37" t="s">
        <v>41</v>
      </c>
      <c r="C33" s="57">
        <v>1965324410</v>
      </c>
      <c r="D33" s="57">
        <v>1938192175</v>
      </c>
      <c r="E33" s="57">
        <v>1030216102</v>
      </c>
      <c r="F33" s="57">
        <v>2150127530</v>
      </c>
      <c r="G33" s="58">
        <v>1681862370</v>
      </c>
      <c r="H33" s="59">
        <v>1669407590</v>
      </c>
      <c r="I33" s="38">
        <f t="shared" si="0"/>
        <v>108.7064573952854</v>
      </c>
      <c r="J33" s="39">
        <f t="shared" si="1"/>
        <v>17.456759975073787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41772024</v>
      </c>
      <c r="D8" s="41">
        <v>41772024</v>
      </c>
      <c r="E8" s="41">
        <v>39803418</v>
      </c>
      <c r="F8" s="41">
        <v>42607476</v>
      </c>
      <c r="G8" s="42">
        <v>44546800</v>
      </c>
      <c r="H8" s="43">
        <v>46515804</v>
      </c>
      <c r="I8" s="22">
        <f>IF(($E8       =0),0,((($F8       /$E8       )-1)*100))</f>
        <v>7.0447668589667334</v>
      </c>
      <c r="J8" s="23">
        <f>IF(($E8       =0),0,(((($H8       /$E8       )^(1/3))-1)*100))</f>
        <v>5.3319331475494947</v>
      </c>
    </row>
    <row r="9" spans="1:11" x14ac:dyDescent="0.25">
      <c r="A9" s="3" t="s">
        <v>17</v>
      </c>
      <c r="B9" s="21" t="s">
        <v>20</v>
      </c>
      <c r="C9" s="41">
        <v>1500004</v>
      </c>
      <c r="D9" s="41">
        <v>1000004</v>
      </c>
      <c r="E9" s="41">
        <v>1394394</v>
      </c>
      <c r="F9" s="41">
        <v>1296000</v>
      </c>
      <c r="G9" s="42">
        <v>1357840</v>
      </c>
      <c r="H9" s="43">
        <v>1417756</v>
      </c>
      <c r="I9" s="22">
        <f>IF(($E9       =0),0,((($F9       /$E9       )-1)*100))</f>
        <v>-7.0563986936260541</v>
      </c>
      <c r="J9" s="23">
        <f>IF(($E9       =0),0,(((($H9       /$E9       )^(1/3))-1)*100))</f>
        <v>0.55538416028597659</v>
      </c>
    </row>
    <row r="10" spans="1:11" x14ac:dyDescent="0.25">
      <c r="A10" s="3" t="s">
        <v>17</v>
      </c>
      <c r="B10" s="21" t="s">
        <v>21</v>
      </c>
      <c r="C10" s="41">
        <v>417997884</v>
      </c>
      <c r="D10" s="41">
        <v>430475884</v>
      </c>
      <c r="E10" s="41">
        <v>433934051</v>
      </c>
      <c r="F10" s="41">
        <v>409267932</v>
      </c>
      <c r="G10" s="42">
        <v>402349044</v>
      </c>
      <c r="H10" s="43">
        <v>420345476</v>
      </c>
      <c r="I10" s="22">
        <f t="shared" ref="I10:I33" si="0">IF(($E10      =0),0,((($F10      /$E10      )-1)*100))</f>
        <v>-5.684301322552809</v>
      </c>
      <c r="J10" s="23">
        <f t="shared" ref="J10:J33" si="1">IF(($E10      =0),0,(((($H10      /$E10      )^(1/3))-1)*100))</f>
        <v>-1.054917344857409</v>
      </c>
    </row>
    <row r="11" spans="1:11" x14ac:dyDescent="0.25">
      <c r="A11" s="9" t="s">
        <v>17</v>
      </c>
      <c r="B11" s="24" t="s">
        <v>22</v>
      </c>
      <c r="C11" s="44">
        <v>461269912</v>
      </c>
      <c r="D11" s="44">
        <v>473247912</v>
      </c>
      <c r="E11" s="44">
        <v>475131863</v>
      </c>
      <c r="F11" s="44">
        <v>453171408</v>
      </c>
      <c r="G11" s="45">
        <v>448253684</v>
      </c>
      <c r="H11" s="46">
        <v>468279036</v>
      </c>
      <c r="I11" s="25">
        <f t="shared" si="0"/>
        <v>-4.6219705959816837</v>
      </c>
      <c r="J11" s="26">
        <f t="shared" si="1"/>
        <v>-0.48309674290485383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172563308</v>
      </c>
      <c r="D13" s="41">
        <v>172611308</v>
      </c>
      <c r="E13" s="41">
        <v>162984789</v>
      </c>
      <c r="F13" s="41">
        <v>181307352</v>
      </c>
      <c r="G13" s="42">
        <v>184544956</v>
      </c>
      <c r="H13" s="43">
        <v>194301624</v>
      </c>
      <c r="I13" s="22">
        <f t="shared" si="0"/>
        <v>11.241885278018193</v>
      </c>
      <c r="J13" s="23">
        <f t="shared" si="1"/>
        <v>6.0335052780754683</v>
      </c>
    </row>
    <row r="14" spans="1:11" x14ac:dyDescent="0.25">
      <c r="A14" s="3" t="s">
        <v>17</v>
      </c>
      <c r="B14" s="21" t="s">
        <v>25</v>
      </c>
      <c r="C14" s="41">
        <v>12363000</v>
      </c>
      <c r="D14" s="41">
        <v>12363000</v>
      </c>
      <c r="E14" s="41">
        <v>0</v>
      </c>
      <c r="F14" s="41">
        <v>11163000</v>
      </c>
      <c r="G14" s="42">
        <v>10062996</v>
      </c>
      <c r="H14" s="43">
        <v>8763000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379075050</v>
      </c>
      <c r="D17" s="41">
        <v>397671803</v>
      </c>
      <c r="E17" s="41">
        <v>297063993</v>
      </c>
      <c r="F17" s="41">
        <v>359906964</v>
      </c>
      <c r="G17" s="42">
        <v>352241920</v>
      </c>
      <c r="H17" s="43">
        <v>362913320</v>
      </c>
      <c r="I17" s="29">
        <f t="shared" si="0"/>
        <v>21.154691406844449</v>
      </c>
      <c r="J17" s="30">
        <f t="shared" si="1"/>
        <v>6.901622807873764</v>
      </c>
    </row>
    <row r="18" spans="1:10" x14ac:dyDescent="0.25">
      <c r="A18" s="3" t="s">
        <v>17</v>
      </c>
      <c r="B18" s="24" t="s">
        <v>28</v>
      </c>
      <c r="C18" s="44">
        <v>564001358</v>
      </c>
      <c r="D18" s="44">
        <v>582646111</v>
      </c>
      <c r="E18" s="44">
        <v>460048782</v>
      </c>
      <c r="F18" s="44">
        <v>552377316</v>
      </c>
      <c r="G18" s="45">
        <v>546849872</v>
      </c>
      <c r="H18" s="46">
        <v>565977944</v>
      </c>
      <c r="I18" s="25">
        <f t="shared" si="0"/>
        <v>20.069292129981122</v>
      </c>
      <c r="J18" s="26">
        <f t="shared" si="1"/>
        <v>7.1515704649481648</v>
      </c>
    </row>
    <row r="19" spans="1:10" ht="23.25" customHeight="1" x14ac:dyDescent="0.25">
      <c r="A19" s="31" t="s">
        <v>17</v>
      </c>
      <c r="B19" s="32" t="s">
        <v>29</v>
      </c>
      <c r="C19" s="50">
        <v>-102731446</v>
      </c>
      <c r="D19" s="50">
        <v>-109398199</v>
      </c>
      <c r="E19" s="50">
        <v>15083081</v>
      </c>
      <c r="F19" s="51">
        <v>-99205908</v>
      </c>
      <c r="G19" s="52">
        <v>-98596188</v>
      </c>
      <c r="H19" s="53">
        <v>-97698908</v>
      </c>
      <c r="I19" s="33">
        <f t="shared" si="0"/>
        <v>-757.72973041781052</v>
      </c>
      <c r="J19" s="34">
        <f t="shared" si="1"/>
        <v>-286.40885924750563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82174981</v>
      </c>
      <c r="D23" s="41">
        <v>72761415</v>
      </c>
      <c r="E23" s="41">
        <v>43805602</v>
      </c>
      <c r="F23" s="41">
        <v>71820000</v>
      </c>
      <c r="G23" s="42">
        <v>37761504</v>
      </c>
      <c r="H23" s="43">
        <v>38705532</v>
      </c>
      <c r="I23" s="36">
        <f t="shared" si="0"/>
        <v>63.951633400677842</v>
      </c>
      <c r="J23" s="23">
        <f t="shared" si="1"/>
        <v>-4.0420128723496536</v>
      </c>
    </row>
    <row r="24" spans="1:10" x14ac:dyDescent="0.25">
      <c r="A24" s="9" t="s">
        <v>17</v>
      </c>
      <c r="B24" s="21" t="s">
        <v>33</v>
      </c>
      <c r="C24" s="41">
        <v>61014396</v>
      </c>
      <c r="D24" s="41">
        <v>71236396</v>
      </c>
      <c r="E24" s="41">
        <v>78944179</v>
      </c>
      <c r="F24" s="41">
        <v>65534988</v>
      </c>
      <c r="G24" s="42">
        <v>71193552</v>
      </c>
      <c r="H24" s="43">
        <v>74539500</v>
      </c>
      <c r="I24" s="36">
        <f t="shared" si="0"/>
        <v>-16.985661476066525</v>
      </c>
      <c r="J24" s="23">
        <f t="shared" si="1"/>
        <v>-1.8955318782705177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143189377</v>
      </c>
      <c r="D26" s="44">
        <v>143997811</v>
      </c>
      <c r="E26" s="44">
        <v>122749781</v>
      </c>
      <c r="F26" s="44">
        <v>137354988</v>
      </c>
      <c r="G26" s="45">
        <v>108955056</v>
      </c>
      <c r="H26" s="46">
        <v>113245032</v>
      </c>
      <c r="I26" s="25">
        <f t="shared" si="0"/>
        <v>11.898356869573568</v>
      </c>
      <c r="J26" s="26">
        <f t="shared" si="1"/>
        <v>-2.6507049476750311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10250004</v>
      </c>
      <c r="D29" s="41">
        <v>11249504</v>
      </c>
      <c r="E29" s="41">
        <v>9207472</v>
      </c>
      <c r="F29" s="41">
        <v>11500008</v>
      </c>
      <c r="G29" s="42">
        <v>5000004</v>
      </c>
      <c r="H29" s="43">
        <v>5000004</v>
      </c>
      <c r="I29" s="36">
        <f t="shared" si="0"/>
        <v>24.898647533220842</v>
      </c>
      <c r="J29" s="23">
        <f t="shared" si="1"/>
        <v>-18.415063162112254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44121400</v>
      </c>
      <c r="D31" s="41">
        <v>49951568</v>
      </c>
      <c r="E31" s="41">
        <v>58409608</v>
      </c>
      <c r="F31" s="41">
        <v>56634984</v>
      </c>
      <c r="G31" s="42">
        <v>61305804</v>
      </c>
      <c r="H31" s="43">
        <v>62577492</v>
      </c>
      <c r="I31" s="36">
        <f t="shared" si="0"/>
        <v>-3.0382398731386817</v>
      </c>
      <c r="J31" s="23">
        <f t="shared" si="1"/>
        <v>2.324104820972539</v>
      </c>
    </row>
    <row r="32" spans="1:10" x14ac:dyDescent="0.25">
      <c r="A32" s="9" t="s">
        <v>17</v>
      </c>
      <c r="B32" s="21" t="s">
        <v>34</v>
      </c>
      <c r="C32" s="41">
        <v>88817973</v>
      </c>
      <c r="D32" s="41">
        <v>82796739</v>
      </c>
      <c r="E32" s="41">
        <v>58009525</v>
      </c>
      <c r="F32" s="41">
        <v>69219996</v>
      </c>
      <c r="G32" s="42">
        <v>42649248</v>
      </c>
      <c r="H32" s="43">
        <v>45667536</v>
      </c>
      <c r="I32" s="36">
        <f t="shared" si="0"/>
        <v>19.325224607510584</v>
      </c>
      <c r="J32" s="23">
        <f t="shared" si="1"/>
        <v>-7.6643472955853724</v>
      </c>
    </row>
    <row r="33" spans="1:11" ht="13" thickBot="1" x14ac:dyDescent="0.3">
      <c r="A33" s="9" t="s">
        <v>17</v>
      </c>
      <c r="B33" s="37" t="s">
        <v>41</v>
      </c>
      <c r="C33" s="57">
        <v>143189377</v>
      </c>
      <c r="D33" s="57">
        <v>143997811</v>
      </c>
      <c r="E33" s="57">
        <v>125626605</v>
      </c>
      <c r="F33" s="57">
        <v>137354988</v>
      </c>
      <c r="G33" s="58">
        <v>108955056</v>
      </c>
      <c r="H33" s="59">
        <v>113245032</v>
      </c>
      <c r="I33" s="38">
        <f t="shared" si="0"/>
        <v>9.3359069919942463</v>
      </c>
      <c r="J33" s="39">
        <f t="shared" si="1"/>
        <v>-3.3995435539720398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15000000</v>
      </c>
      <c r="D8" s="41">
        <v>15000000</v>
      </c>
      <c r="E8" s="41">
        <v>15230702</v>
      </c>
      <c r="F8" s="41">
        <v>15644999</v>
      </c>
      <c r="G8" s="42">
        <v>16364669</v>
      </c>
      <c r="H8" s="43">
        <v>17084714</v>
      </c>
      <c r="I8" s="22">
        <f>IF(($E8       =0),0,((($F8       /$E8       )-1)*100))</f>
        <v>2.7201438252813404</v>
      </c>
      <c r="J8" s="23">
        <f>IF(($E8       =0),0,(((($H8       /$E8       )^(1/3))-1)*100))</f>
        <v>3.9032815658264219</v>
      </c>
    </row>
    <row r="9" spans="1:11" x14ac:dyDescent="0.25">
      <c r="A9" s="3" t="s">
        <v>17</v>
      </c>
      <c r="B9" s="21" t="s">
        <v>20</v>
      </c>
      <c r="C9" s="41">
        <v>2937200</v>
      </c>
      <c r="D9" s="41">
        <v>1500000</v>
      </c>
      <c r="E9" s="41">
        <v>1202380</v>
      </c>
      <c r="F9" s="41">
        <v>1564500</v>
      </c>
      <c r="G9" s="42">
        <v>1636467</v>
      </c>
      <c r="H9" s="43">
        <v>1708472</v>
      </c>
      <c r="I9" s="22">
        <f>IF(($E9       =0),0,((($F9       /$E9       )-1)*100))</f>
        <v>30.116934746086919</v>
      </c>
      <c r="J9" s="23">
        <f>IF(($E9       =0),0,(((($H9       /$E9       )^(1/3))-1)*100))</f>
        <v>12.423052736021333</v>
      </c>
    </row>
    <row r="10" spans="1:11" x14ac:dyDescent="0.25">
      <c r="A10" s="3" t="s">
        <v>17</v>
      </c>
      <c r="B10" s="21" t="s">
        <v>21</v>
      </c>
      <c r="C10" s="41">
        <v>356218583</v>
      </c>
      <c r="D10" s="41">
        <v>415995189</v>
      </c>
      <c r="E10" s="41">
        <v>320656748</v>
      </c>
      <c r="F10" s="41">
        <v>366363542</v>
      </c>
      <c r="G10" s="42">
        <v>343979080</v>
      </c>
      <c r="H10" s="43">
        <v>359331437</v>
      </c>
      <c r="I10" s="22">
        <f t="shared" ref="I10:I33" si="0">IF(($E10      =0),0,((($F10      /$E10      )-1)*100))</f>
        <v>14.25411886232939</v>
      </c>
      <c r="J10" s="23">
        <f t="shared" ref="J10:J33" si="1">IF(($E10      =0),0,(((($H10      /$E10      )^(1/3))-1)*100))</f>
        <v>3.8687591604735561</v>
      </c>
    </row>
    <row r="11" spans="1:11" x14ac:dyDescent="0.25">
      <c r="A11" s="9" t="s">
        <v>17</v>
      </c>
      <c r="B11" s="24" t="s">
        <v>22</v>
      </c>
      <c r="C11" s="44">
        <v>374155783</v>
      </c>
      <c r="D11" s="44">
        <v>432495189</v>
      </c>
      <c r="E11" s="44">
        <v>337089830</v>
      </c>
      <c r="F11" s="44">
        <v>383573041</v>
      </c>
      <c r="G11" s="45">
        <v>361980216</v>
      </c>
      <c r="H11" s="46">
        <v>378124623</v>
      </c>
      <c r="I11" s="25">
        <f t="shared" si="0"/>
        <v>13.789561969282783</v>
      </c>
      <c r="J11" s="26">
        <f t="shared" si="1"/>
        <v>3.9034025283359863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132671111</v>
      </c>
      <c r="D13" s="41">
        <v>135452336</v>
      </c>
      <c r="E13" s="41">
        <v>129867423</v>
      </c>
      <c r="F13" s="41">
        <v>138069391</v>
      </c>
      <c r="G13" s="42">
        <v>142548591</v>
      </c>
      <c r="H13" s="43">
        <v>148823198</v>
      </c>
      <c r="I13" s="22">
        <f t="shared" si="0"/>
        <v>6.3156469963987716</v>
      </c>
      <c r="J13" s="23">
        <f t="shared" si="1"/>
        <v>4.6462017995630323</v>
      </c>
    </row>
    <row r="14" spans="1:11" x14ac:dyDescent="0.25">
      <c r="A14" s="3" t="s">
        <v>17</v>
      </c>
      <c r="B14" s="21" t="s">
        <v>25</v>
      </c>
      <c r="C14" s="41">
        <v>146860</v>
      </c>
      <c r="D14" s="41">
        <v>368720</v>
      </c>
      <c r="E14" s="41">
        <v>0</v>
      </c>
      <c r="F14" s="41">
        <v>78225</v>
      </c>
      <c r="G14" s="42">
        <v>81823</v>
      </c>
      <c r="H14" s="43">
        <v>85423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229668642</v>
      </c>
      <c r="D17" s="41">
        <v>237218226</v>
      </c>
      <c r="E17" s="41">
        <v>138348519</v>
      </c>
      <c r="F17" s="41">
        <v>237257831</v>
      </c>
      <c r="G17" s="42">
        <v>226719345</v>
      </c>
      <c r="H17" s="43">
        <v>235942914</v>
      </c>
      <c r="I17" s="29">
        <f t="shared" si="0"/>
        <v>71.492859276650435</v>
      </c>
      <c r="J17" s="30">
        <f t="shared" si="1"/>
        <v>19.475119836088737</v>
      </c>
    </row>
    <row r="18" spans="1:10" x14ac:dyDescent="0.25">
      <c r="A18" s="3" t="s">
        <v>17</v>
      </c>
      <c r="B18" s="24" t="s">
        <v>28</v>
      </c>
      <c r="C18" s="44">
        <v>362486613</v>
      </c>
      <c r="D18" s="44">
        <v>373039282</v>
      </c>
      <c r="E18" s="44">
        <v>268215942</v>
      </c>
      <c r="F18" s="44">
        <v>375405447</v>
      </c>
      <c r="G18" s="45">
        <v>369349759</v>
      </c>
      <c r="H18" s="46">
        <v>384851535</v>
      </c>
      <c r="I18" s="25">
        <f t="shared" si="0"/>
        <v>39.963882907452231</v>
      </c>
      <c r="J18" s="26">
        <f t="shared" si="1"/>
        <v>12.789726926386958</v>
      </c>
    </row>
    <row r="19" spans="1:10" ht="23.25" customHeight="1" x14ac:dyDescent="0.25">
      <c r="A19" s="31" t="s">
        <v>17</v>
      </c>
      <c r="B19" s="32" t="s">
        <v>29</v>
      </c>
      <c r="C19" s="50">
        <v>11669170</v>
      </c>
      <c r="D19" s="50">
        <v>59455907</v>
      </c>
      <c r="E19" s="50">
        <v>68873888</v>
      </c>
      <c r="F19" s="51">
        <v>8167594</v>
      </c>
      <c r="G19" s="52">
        <v>-7369543</v>
      </c>
      <c r="H19" s="53">
        <v>-6726912</v>
      </c>
      <c r="I19" s="33">
        <f t="shared" si="0"/>
        <v>-88.141232857363889</v>
      </c>
      <c r="J19" s="34">
        <f t="shared" si="1"/>
        <v>-146.05255346738073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56750000</v>
      </c>
      <c r="D23" s="41">
        <v>56279366</v>
      </c>
      <c r="E23" s="41">
        <v>21450598</v>
      </c>
      <c r="F23" s="41">
        <v>53067955</v>
      </c>
      <c r="G23" s="42">
        <v>22216944</v>
      </c>
      <c r="H23" s="43">
        <v>13872694</v>
      </c>
      <c r="I23" s="36">
        <f t="shared" si="0"/>
        <v>147.39615650808432</v>
      </c>
      <c r="J23" s="23">
        <f t="shared" si="1"/>
        <v>-13.521701857190626</v>
      </c>
    </row>
    <row r="24" spans="1:10" x14ac:dyDescent="0.25">
      <c r="A24" s="9" t="s">
        <v>17</v>
      </c>
      <c r="B24" s="21" t="s">
        <v>33</v>
      </c>
      <c r="C24" s="41">
        <v>94779900</v>
      </c>
      <c r="D24" s="41">
        <v>153883588</v>
      </c>
      <c r="E24" s="41">
        <v>118709693</v>
      </c>
      <c r="F24" s="41">
        <v>90642299</v>
      </c>
      <c r="G24" s="42">
        <v>61062550</v>
      </c>
      <c r="H24" s="43">
        <v>63757550</v>
      </c>
      <c r="I24" s="36">
        <f t="shared" si="0"/>
        <v>-23.643725538065375</v>
      </c>
      <c r="J24" s="23">
        <f t="shared" si="1"/>
        <v>-18.714113572039516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151529900</v>
      </c>
      <c r="D26" s="44">
        <v>210162954</v>
      </c>
      <c r="E26" s="44">
        <v>140160291</v>
      </c>
      <c r="F26" s="44">
        <v>143710254</v>
      </c>
      <c r="G26" s="45">
        <v>83279494</v>
      </c>
      <c r="H26" s="46">
        <v>77630244</v>
      </c>
      <c r="I26" s="25">
        <f t="shared" si="0"/>
        <v>2.5327879777304441</v>
      </c>
      <c r="J26" s="26">
        <f t="shared" si="1"/>
        <v>-17.876272443301378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700000</v>
      </c>
      <c r="D28" s="41">
        <v>400000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37677000</v>
      </c>
      <c r="D29" s="41">
        <v>36377000</v>
      </c>
      <c r="E29" s="41">
        <v>29895454</v>
      </c>
      <c r="F29" s="41">
        <v>15000000</v>
      </c>
      <c r="G29" s="42">
        <v>18000000</v>
      </c>
      <c r="H29" s="43">
        <v>18814000</v>
      </c>
      <c r="I29" s="36">
        <f t="shared" si="0"/>
        <v>-49.825147328419895</v>
      </c>
      <c r="J29" s="23">
        <f t="shared" si="1"/>
        <v>-14.304372702396172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70543478</v>
      </c>
      <c r="D31" s="41">
        <v>143916093</v>
      </c>
      <c r="E31" s="41">
        <v>99952589</v>
      </c>
      <c r="F31" s="41">
        <v>74424162</v>
      </c>
      <c r="G31" s="42">
        <v>44546552</v>
      </c>
      <c r="H31" s="43">
        <v>45271157</v>
      </c>
      <c r="I31" s="36">
        <f t="shared" si="0"/>
        <v>-25.540536023534123</v>
      </c>
      <c r="J31" s="23">
        <f t="shared" si="1"/>
        <v>-23.203307632405547</v>
      </c>
    </row>
    <row r="32" spans="1:10" x14ac:dyDescent="0.25">
      <c r="A32" s="9" t="s">
        <v>17</v>
      </c>
      <c r="B32" s="21" t="s">
        <v>34</v>
      </c>
      <c r="C32" s="41">
        <v>42609422</v>
      </c>
      <c r="D32" s="41">
        <v>46531081</v>
      </c>
      <c r="E32" s="41">
        <v>18109085</v>
      </c>
      <c r="F32" s="41">
        <v>54286092</v>
      </c>
      <c r="G32" s="42">
        <v>20799588</v>
      </c>
      <c r="H32" s="43">
        <v>13611930</v>
      </c>
      <c r="I32" s="36">
        <f t="shared" si="0"/>
        <v>199.77269420293737</v>
      </c>
      <c r="J32" s="23">
        <f t="shared" si="1"/>
        <v>-9.0768653556613117</v>
      </c>
    </row>
    <row r="33" spans="1:11" ht="13" thickBot="1" x14ac:dyDescent="0.3">
      <c r="A33" s="9" t="s">
        <v>17</v>
      </c>
      <c r="B33" s="37" t="s">
        <v>41</v>
      </c>
      <c r="C33" s="57">
        <v>151529900</v>
      </c>
      <c r="D33" s="57">
        <v>227224174</v>
      </c>
      <c r="E33" s="57">
        <v>147957128</v>
      </c>
      <c r="F33" s="57">
        <v>143710254</v>
      </c>
      <c r="G33" s="58">
        <v>83346140</v>
      </c>
      <c r="H33" s="59">
        <v>77697087</v>
      </c>
      <c r="I33" s="38">
        <f t="shared" si="0"/>
        <v>-2.8703409274070224</v>
      </c>
      <c r="J33" s="39">
        <f t="shared" si="1"/>
        <v>-19.321784920230623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21092444</v>
      </c>
      <c r="D8" s="41">
        <v>21092444</v>
      </c>
      <c r="E8" s="41">
        <v>15639379</v>
      </c>
      <c r="F8" s="41">
        <v>20999420</v>
      </c>
      <c r="G8" s="42">
        <v>21965392</v>
      </c>
      <c r="H8" s="43">
        <v>22931870</v>
      </c>
      <c r="I8" s="22">
        <f>IF(($E8       =0),0,((($F8       /$E8       )-1)*100))</f>
        <v>34.272722721279415</v>
      </c>
      <c r="J8" s="23">
        <f>IF(($E8       =0),0,(((($H8       /$E8       )^(1/3))-1)*100))</f>
        <v>13.60740911063003</v>
      </c>
    </row>
    <row r="9" spans="1:11" x14ac:dyDescent="0.25">
      <c r="A9" s="3" t="s">
        <v>17</v>
      </c>
      <c r="B9" s="21" t="s">
        <v>20</v>
      </c>
      <c r="C9" s="41">
        <v>433080</v>
      </c>
      <c r="D9" s="41">
        <v>376591</v>
      </c>
      <c r="E9" s="41">
        <v>650497</v>
      </c>
      <c r="F9" s="41">
        <v>525969</v>
      </c>
      <c r="G9" s="42">
        <v>550164</v>
      </c>
      <c r="H9" s="43">
        <v>57437</v>
      </c>
      <c r="I9" s="22">
        <f>IF(($E9       =0),0,((($F9       /$E9       )-1)*100))</f>
        <v>-19.143516418984252</v>
      </c>
      <c r="J9" s="23">
        <f>IF(($E9       =0),0,(((($H9       /$E9       )^(1/3))-1)*100))</f>
        <v>-55.470397668604932</v>
      </c>
    </row>
    <row r="10" spans="1:11" x14ac:dyDescent="0.25">
      <c r="A10" s="3" t="s">
        <v>17</v>
      </c>
      <c r="B10" s="21" t="s">
        <v>21</v>
      </c>
      <c r="C10" s="41">
        <v>469190080</v>
      </c>
      <c r="D10" s="41">
        <v>493191508</v>
      </c>
      <c r="E10" s="41">
        <v>526551331</v>
      </c>
      <c r="F10" s="41">
        <v>456432765</v>
      </c>
      <c r="G10" s="42">
        <v>423234314</v>
      </c>
      <c r="H10" s="43">
        <v>439495006</v>
      </c>
      <c r="I10" s="22">
        <f t="shared" ref="I10:I33" si="0">IF(($E10      =0),0,((($F10      /$E10      )-1)*100))</f>
        <v>-13.316567990975226</v>
      </c>
      <c r="J10" s="23">
        <f t="shared" ref="J10:J33" si="1">IF(($E10      =0),0,(((($H10      /$E10      )^(1/3))-1)*100))</f>
        <v>-5.8462237182686172</v>
      </c>
    </row>
    <row r="11" spans="1:11" x14ac:dyDescent="0.25">
      <c r="A11" s="9" t="s">
        <v>17</v>
      </c>
      <c r="B11" s="24" t="s">
        <v>22</v>
      </c>
      <c r="C11" s="44">
        <v>490715604</v>
      </c>
      <c r="D11" s="44">
        <v>514660543</v>
      </c>
      <c r="E11" s="44">
        <v>542841207</v>
      </c>
      <c r="F11" s="44">
        <v>477958154</v>
      </c>
      <c r="G11" s="45">
        <v>445749870</v>
      </c>
      <c r="H11" s="46">
        <v>462484313</v>
      </c>
      <c r="I11" s="25">
        <f t="shared" si="0"/>
        <v>-11.952492213804987</v>
      </c>
      <c r="J11" s="26">
        <f t="shared" si="1"/>
        <v>-5.2000591545874997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202151249</v>
      </c>
      <c r="D13" s="41">
        <v>206434433</v>
      </c>
      <c r="E13" s="41">
        <v>163005698</v>
      </c>
      <c r="F13" s="41">
        <v>199277407</v>
      </c>
      <c r="G13" s="42">
        <v>208078224</v>
      </c>
      <c r="H13" s="43">
        <v>217242276</v>
      </c>
      <c r="I13" s="22">
        <f t="shared" si="0"/>
        <v>22.25180435103562</v>
      </c>
      <c r="J13" s="23">
        <f t="shared" si="1"/>
        <v>10.047585778911451</v>
      </c>
    </row>
    <row r="14" spans="1:11" x14ac:dyDescent="0.25">
      <c r="A14" s="3" t="s">
        <v>17</v>
      </c>
      <c r="B14" s="21" t="s">
        <v>25</v>
      </c>
      <c r="C14" s="41">
        <v>212237</v>
      </c>
      <c r="D14" s="41">
        <v>-20335821</v>
      </c>
      <c r="E14" s="41">
        <v>0</v>
      </c>
      <c r="F14" s="41">
        <v>-6939432</v>
      </c>
      <c r="G14" s="42">
        <v>-7258646</v>
      </c>
      <c r="H14" s="43">
        <v>-7578027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378517462</v>
      </c>
      <c r="D17" s="41">
        <v>362090191</v>
      </c>
      <c r="E17" s="41">
        <v>158450727</v>
      </c>
      <c r="F17" s="41">
        <v>360504729</v>
      </c>
      <c r="G17" s="42">
        <v>342633342</v>
      </c>
      <c r="H17" s="43">
        <v>211695166</v>
      </c>
      <c r="I17" s="29">
        <f t="shared" si="0"/>
        <v>127.51850737800652</v>
      </c>
      <c r="J17" s="30">
        <f t="shared" si="1"/>
        <v>10.138435135295598</v>
      </c>
    </row>
    <row r="18" spans="1:10" x14ac:dyDescent="0.25">
      <c r="A18" s="3" t="s">
        <v>17</v>
      </c>
      <c r="B18" s="24" t="s">
        <v>28</v>
      </c>
      <c r="C18" s="44">
        <v>580880948</v>
      </c>
      <c r="D18" s="44">
        <v>548188803</v>
      </c>
      <c r="E18" s="44">
        <v>321456425</v>
      </c>
      <c r="F18" s="44">
        <v>552842704</v>
      </c>
      <c r="G18" s="45">
        <v>543452920</v>
      </c>
      <c r="H18" s="46">
        <v>421359415</v>
      </c>
      <c r="I18" s="25">
        <f t="shared" si="0"/>
        <v>71.98060483625423</v>
      </c>
      <c r="J18" s="26">
        <f t="shared" si="1"/>
        <v>9.4401964526332769</v>
      </c>
    </row>
    <row r="19" spans="1:10" ht="23.25" customHeight="1" x14ac:dyDescent="0.25">
      <c r="A19" s="31" t="s">
        <v>17</v>
      </c>
      <c r="B19" s="32" t="s">
        <v>29</v>
      </c>
      <c r="C19" s="50">
        <v>-90165344</v>
      </c>
      <c r="D19" s="50">
        <v>-33528260</v>
      </c>
      <c r="E19" s="50">
        <v>221384782</v>
      </c>
      <c r="F19" s="51">
        <v>-74884550</v>
      </c>
      <c r="G19" s="52">
        <v>-97703050</v>
      </c>
      <c r="H19" s="53">
        <v>41124898</v>
      </c>
      <c r="I19" s="33">
        <f t="shared" si="0"/>
        <v>-133.82551832311583</v>
      </c>
      <c r="J19" s="34">
        <f t="shared" si="1"/>
        <v>-42.941674365831354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55607508</v>
      </c>
      <c r="D23" s="41">
        <v>90236541</v>
      </c>
      <c r="E23" s="41">
        <v>22053049</v>
      </c>
      <c r="F23" s="41">
        <v>69962996</v>
      </c>
      <c r="G23" s="42">
        <v>67046717</v>
      </c>
      <c r="H23" s="43">
        <v>6184842</v>
      </c>
      <c r="I23" s="36">
        <f t="shared" si="0"/>
        <v>217.24863079023677</v>
      </c>
      <c r="J23" s="23">
        <f t="shared" si="1"/>
        <v>-34.543418196803508</v>
      </c>
    </row>
    <row r="24" spans="1:10" x14ac:dyDescent="0.25">
      <c r="A24" s="9" t="s">
        <v>17</v>
      </c>
      <c r="B24" s="21" t="s">
        <v>33</v>
      </c>
      <c r="C24" s="41">
        <v>104031050</v>
      </c>
      <c r="D24" s="41">
        <v>139866196</v>
      </c>
      <c r="E24" s="41">
        <v>32143707</v>
      </c>
      <c r="F24" s="41">
        <v>107737176</v>
      </c>
      <c r="G24" s="42">
        <v>71874654</v>
      </c>
      <c r="H24" s="43">
        <v>7485776</v>
      </c>
      <c r="I24" s="36">
        <f t="shared" si="0"/>
        <v>235.17346334696242</v>
      </c>
      <c r="J24" s="23">
        <f t="shared" si="1"/>
        <v>-38.475661126750929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159638558</v>
      </c>
      <c r="D26" s="44">
        <v>230102737</v>
      </c>
      <c r="E26" s="44">
        <v>54196756</v>
      </c>
      <c r="F26" s="44">
        <v>177700172</v>
      </c>
      <c r="G26" s="45">
        <v>138921371</v>
      </c>
      <c r="H26" s="46">
        <v>13670618</v>
      </c>
      <c r="I26" s="25">
        <f t="shared" si="0"/>
        <v>227.87972032864846</v>
      </c>
      <c r="J26" s="26">
        <f t="shared" si="1"/>
        <v>-36.816314902473856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4720500</v>
      </c>
      <c r="D29" s="41">
        <v>3648696</v>
      </c>
      <c r="E29" s="41">
        <v>-10271902</v>
      </c>
      <c r="F29" s="41">
        <v>4518261</v>
      </c>
      <c r="G29" s="42">
        <v>3648696</v>
      </c>
      <c r="H29" s="43">
        <v>364870</v>
      </c>
      <c r="I29" s="36">
        <f t="shared" si="0"/>
        <v>-143.98660540180387</v>
      </c>
      <c r="J29" s="23">
        <f t="shared" si="1"/>
        <v>-132.87222466546521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1348692</v>
      </c>
      <c r="E30" s="41">
        <v>25544968</v>
      </c>
      <c r="F30" s="41">
        <v>362783</v>
      </c>
      <c r="G30" s="42">
        <v>94868</v>
      </c>
      <c r="H30" s="43">
        <v>9904</v>
      </c>
      <c r="I30" s="36">
        <f t="shared" si="0"/>
        <v>-98.579825975902565</v>
      </c>
      <c r="J30" s="23">
        <f t="shared" si="1"/>
        <v>-92.708194269941586</v>
      </c>
    </row>
    <row r="31" spans="1:10" x14ac:dyDescent="0.25">
      <c r="A31" s="9" t="s">
        <v>17</v>
      </c>
      <c r="B31" s="21" t="s">
        <v>40</v>
      </c>
      <c r="C31" s="41">
        <v>112727793</v>
      </c>
      <c r="D31" s="41">
        <v>141337037</v>
      </c>
      <c r="E31" s="41">
        <v>139662663</v>
      </c>
      <c r="F31" s="41">
        <v>104367072</v>
      </c>
      <c r="G31" s="42">
        <v>56396393</v>
      </c>
      <c r="H31" s="43">
        <v>3198817</v>
      </c>
      <c r="I31" s="36">
        <f t="shared" si="0"/>
        <v>-25.272030650024192</v>
      </c>
      <c r="J31" s="23">
        <f t="shared" si="1"/>
        <v>-71.601001447328656</v>
      </c>
    </row>
    <row r="32" spans="1:10" x14ac:dyDescent="0.25">
      <c r="A32" s="9" t="s">
        <v>17</v>
      </c>
      <c r="B32" s="21" t="s">
        <v>34</v>
      </c>
      <c r="C32" s="41">
        <v>42190265</v>
      </c>
      <c r="D32" s="41">
        <v>87290052</v>
      </c>
      <c r="E32" s="41">
        <v>48586546</v>
      </c>
      <c r="F32" s="41">
        <v>71278143</v>
      </c>
      <c r="G32" s="42">
        <v>78781414</v>
      </c>
      <c r="H32" s="43">
        <v>10097027</v>
      </c>
      <c r="I32" s="36">
        <f t="shared" si="0"/>
        <v>46.70345778438336</v>
      </c>
      <c r="J32" s="23">
        <f t="shared" si="1"/>
        <v>-40.767622660051863</v>
      </c>
    </row>
    <row r="33" spans="1:11" ht="13" thickBot="1" x14ac:dyDescent="0.3">
      <c r="A33" s="9" t="s">
        <v>17</v>
      </c>
      <c r="B33" s="37" t="s">
        <v>41</v>
      </c>
      <c r="C33" s="57">
        <v>159638558</v>
      </c>
      <c r="D33" s="57">
        <v>233624477</v>
      </c>
      <c r="E33" s="57">
        <v>203522275</v>
      </c>
      <c r="F33" s="57">
        <v>180526259</v>
      </c>
      <c r="G33" s="58">
        <v>138921371</v>
      </c>
      <c r="H33" s="59">
        <v>13670618</v>
      </c>
      <c r="I33" s="38">
        <f t="shared" si="0"/>
        <v>-11.299016778384575</v>
      </c>
      <c r="J33" s="39">
        <f t="shared" si="1"/>
        <v>-59.350170054438635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37887303</v>
      </c>
      <c r="D8" s="41">
        <v>41786553</v>
      </c>
      <c r="E8" s="41">
        <v>41481992</v>
      </c>
      <c r="F8" s="41">
        <v>42177000</v>
      </c>
      <c r="G8" s="42">
        <v>44743864</v>
      </c>
      <c r="H8" s="43">
        <v>46802081</v>
      </c>
      <c r="I8" s="22">
        <f>IF(($E8       =0),0,((($F8       /$E8       )-1)*100))</f>
        <v>1.6754450943435861</v>
      </c>
      <c r="J8" s="23">
        <f>IF(($E8       =0),0,(((($H8       /$E8       )^(1/3))-1)*100))</f>
        <v>4.1042644916764237</v>
      </c>
    </row>
    <row r="9" spans="1:11" x14ac:dyDescent="0.25">
      <c r="A9" s="3" t="s">
        <v>17</v>
      </c>
      <c r="B9" s="21" t="s">
        <v>20</v>
      </c>
      <c r="C9" s="41">
        <v>1806636</v>
      </c>
      <c r="D9" s="41">
        <v>3259904</v>
      </c>
      <c r="E9" s="41">
        <v>4007729</v>
      </c>
      <c r="F9" s="41">
        <v>1879293</v>
      </c>
      <c r="G9" s="42">
        <v>1791038</v>
      </c>
      <c r="H9" s="43">
        <v>1873426</v>
      </c>
      <c r="I9" s="22">
        <f>IF(($E9       =0),0,((($F9       /$E9       )-1)*100))</f>
        <v>-53.108281523027131</v>
      </c>
      <c r="J9" s="23">
        <f>IF(($E9       =0),0,(((($H9       /$E9       )^(1/3))-1)*100))</f>
        <v>-22.3908848305433</v>
      </c>
    </row>
    <row r="10" spans="1:11" x14ac:dyDescent="0.25">
      <c r="A10" s="3" t="s">
        <v>17</v>
      </c>
      <c r="B10" s="21" t="s">
        <v>21</v>
      </c>
      <c r="C10" s="41">
        <v>277346867</v>
      </c>
      <c r="D10" s="41">
        <v>302910693</v>
      </c>
      <c r="E10" s="41">
        <v>273973024</v>
      </c>
      <c r="F10" s="41">
        <v>312226126</v>
      </c>
      <c r="G10" s="42">
        <v>313139389</v>
      </c>
      <c r="H10" s="43">
        <v>293689261</v>
      </c>
      <c r="I10" s="22">
        <f t="shared" ref="I10:I33" si="0">IF(($E10      =0),0,((($F10      /$E10      )-1)*100))</f>
        <v>13.962360761474102</v>
      </c>
      <c r="J10" s="23">
        <f t="shared" ref="J10:J33" si="1">IF(($E10      =0),0,(((($H10      /$E10      )^(1/3))-1)*100))</f>
        <v>2.3434581905232843</v>
      </c>
    </row>
    <row r="11" spans="1:11" x14ac:dyDescent="0.25">
      <c r="A11" s="9" t="s">
        <v>17</v>
      </c>
      <c r="B11" s="24" t="s">
        <v>22</v>
      </c>
      <c r="C11" s="44">
        <v>317040806</v>
      </c>
      <c r="D11" s="44">
        <v>347957150</v>
      </c>
      <c r="E11" s="44">
        <v>319462745</v>
      </c>
      <c r="F11" s="44">
        <v>356282419</v>
      </c>
      <c r="G11" s="45">
        <v>359674291</v>
      </c>
      <c r="H11" s="46">
        <v>342364768</v>
      </c>
      <c r="I11" s="25">
        <f t="shared" si="0"/>
        <v>11.525498536613398</v>
      </c>
      <c r="J11" s="26">
        <f t="shared" si="1"/>
        <v>2.334706657045138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121853607</v>
      </c>
      <c r="D13" s="41">
        <v>125615113</v>
      </c>
      <c r="E13" s="41">
        <v>122131650</v>
      </c>
      <c r="F13" s="41">
        <v>133596322</v>
      </c>
      <c r="G13" s="42">
        <v>127767778</v>
      </c>
      <c r="H13" s="43">
        <v>127900228</v>
      </c>
      <c r="I13" s="22">
        <f t="shared" si="0"/>
        <v>9.3871424810849646</v>
      </c>
      <c r="J13" s="23">
        <f t="shared" si="1"/>
        <v>1.5502580668109278</v>
      </c>
    </row>
    <row r="14" spans="1:11" x14ac:dyDescent="0.25">
      <c r="A14" s="3" t="s">
        <v>17</v>
      </c>
      <c r="B14" s="21" t="s">
        <v>25</v>
      </c>
      <c r="C14" s="41">
        <v>4677127</v>
      </c>
      <c r="D14" s="41">
        <v>17727114</v>
      </c>
      <c r="E14" s="41">
        <v>711333</v>
      </c>
      <c r="F14" s="41">
        <v>16904418</v>
      </c>
      <c r="G14" s="42">
        <v>17858586</v>
      </c>
      <c r="H14" s="43">
        <v>18680080</v>
      </c>
      <c r="I14" s="22">
        <f t="shared" si="0"/>
        <v>2276.4422570019951</v>
      </c>
      <c r="J14" s="23">
        <f t="shared" si="1"/>
        <v>197.23635367381078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210995874</v>
      </c>
      <c r="D17" s="41">
        <v>264519960</v>
      </c>
      <c r="E17" s="41">
        <v>235877860</v>
      </c>
      <c r="F17" s="41">
        <v>257656474</v>
      </c>
      <c r="G17" s="42">
        <v>202920688</v>
      </c>
      <c r="H17" s="43">
        <v>174063368</v>
      </c>
      <c r="I17" s="29">
        <f t="shared" si="0"/>
        <v>9.2330047423696335</v>
      </c>
      <c r="J17" s="30">
        <f t="shared" si="1"/>
        <v>-9.6336513452128347</v>
      </c>
    </row>
    <row r="18" spans="1:10" x14ac:dyDescent="0.25">
      <c r="A18" s="3" t="s">
        <v>17</v>
      </c>
      <c r="B18" s="24" t="s">
        <v>28</v>
      </c>
      <c r="C18" s="44">
        <v>337526608</v>
      </c>
      <c r="D18" s="44">
        <v>407862187</v>
      </c>
      <c r="E18" s="44">
        <v>358720843</v>
      </c>
      <c r="F18" s="44">
        <v>408157214</v>
      </c>
      <c r="G18" s="45">
        <v>348547052</v>
      </c>
      <c r="H18" s="46">
        <v>320643676</v>
      </c>
      <c r="I18" s="25">
        <f t="shared" si="0"/>
        <v>13.781293160040885</v>
      </c>
      <c r="J18" s="26">
        <f t="shared" si="1"/>
        <v>-3.6713762018452445</v>
      </c>
    </row>
    <row r="19" spans="1:10" ht="23.25" customHeight="1" x14ac:dyDescent="0.25">
      <c r="A19" s="31" t="s">
        <v>17</v>
      </c>
      <c r="B19" s="32" t="s">
        <v>29</v>
      </c>
      <c r="C19" s="50">
        <v>-20485802</v>
      </c>
      <c r="D19" s="50">
        <v>-59905037</v>
      </c>
      <c r="E19" s="50">
        <v>-39258098</v>
      </c>
      <c r="F19" s="51">
        <v>-51874795</v>
      </c>
      <c r="G19" s="52">
        <v>11127239</v>
      </c>
      <c r="H19" s="53">
        <v>21721092</v>
      </c>
      <c r="I19" s="33">
        <f t="shared" si="0"/>
        <v>32.137820329451515</v>
      </c>
      <c r="J19" s="34">
        <f t="shared" si="1"/>
        <v>-182.09514357876091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39650687</v>
      </c>
      <c r="D23" s="41">
        <v>22949602</v>
      </c>
      <c r="E23" s="41">
        <v>16393362</v>
      </c>
      <c r="F23" s="41">
        <v>33281035</v>
      </c>
      <c r="G23" s="42">
        <v>8547826</v>
      </c>
      <c r="H23" s="43">
        <v>6199999</v>
      </c>
      <c r="I23" s="36">
        <f t="shared" si="0"/>
        <v>103.01531192930406</v>
      </c>
      <c r="J23" s="23">
        <f t="shared" si="1"/>
        <v>-27.682867583585534</v>
      </c>
    </row>
    <row r="24" spans="1:10" x14ac:dyDescent="0.25">
      <c r="A24" s="9" t="s">
        <v>17</v>
      </c>
      <c r="B24" s="21" t="s">
        <v>33</v>
      </c>
      <c r="C24" s="41">
        <v>71898555</v>
      </c>
      <c r="D24" s="41">
        <v>163224896</v>
      </c>
      <c r="E24" s="41">
        <v>148108126</v>
      </c>
      <c r="F24" s="41">
        <v>96544140</v>
      </c>
      <c r="G24" s="42">
        <v>48692870</v>
      </c>
      <c r="H24" s="43">
        <v>50881174</v>
      </c>
      <c r="I24" s="36">
        <f t="shared" si="0"/>
        <v>-34.815095830731124</v>
      </c>
      <c r="J24" s="23">
        <f t="shared" si="1"/>
        <v>-29.963234832995234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111549242</v>
      </c>
      <c r="D26" s="44">
        <v>186174498</v>
      </c>
      <c r="E26" s="44">
        <v>164501488</v>
      </c>
      <c r="F26" s="44">
        <v>129825175</v>
      </c>
      <c r="G26" s="45">
        <v>57240696</v>
      </c>
      <c r="H26" s="46">
        <v>57081173</v>
      </c>
      <c r="I26" s="25">
        <f t="shared" si="0"/>
        <v>-21.079634854123629</v>
      </c>
      <c r="J26" s="26">
        <f t="shared" si="1"/>
        <v>-29.729288182438175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13836000</v>
      </c>
      <c r="D29" s="41">
        <v>13836000</v>
      </c>
      <c r="E29" s="41">
        <v>18338313</v>
      </c>
      <c r="F29" s="41">
        <v>16869565</v>
      </c>
      <c r="G29" s="42">
        <v>0</v>
      </c>
      <c r="H29" s="43">
        <v>0</v>
      </c>
      <c r="I29" s="36">
        <f t="shared" si="0"/>
        <v>-8.0091772890996005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54107951</v>
      </c>
      <c r="D31" s="41">
        <v>122003840</v>
      </c>
      <c r="E31" s="41">
        <v>81728335</v>
      </c>
      <c r="F31" s="41">
        <v>67918981</v>
      </c>
      <c r="G31" s="42">
        <v>49763662</v>
      </c>
      <c r="H31" s="43">
        <v>50881174</v>
      </c>
      <c r="I31" s="36">
        <f t="shared" si="0"/>
        <v>-16.89665401846251</v>
      </c>
      <c r="J31" s="23">
        <f t="shared" si="1"/>
        <v>-14.612396650000614</v>
      </c>
    </row>
    <row r="32" spans="1:10" x14ac:dyDescent="0.25">
      <c r="A32" s="9" t="s">
        <v>17</v>
      </c>
      <c r="B32" s="21" t="s">
        <v>34</v>
      </c>
      <c r="C32" s="41">
        <v>43605291</v>
      </c>
      <c r="D32" s="41">
        <v>22933258</v>
      </c>
      <c r="E32" s="41">
        <v>14730785</v>
      </c>
      <c r="F32" s="41">
        <v>45036629</v>
      </c>
      <c r="G32" s="42">
        <v>17911817</v>
      </c>
      <c r="H32" s="43">
        <v>6199999</v>
      </c>
      <c r="I32" s="36">
        <f t="shared" si="0"/>
        <v>205.73135783327228</v>
      </c>
      <c r="J32" s="23">
        <f t="shared" si="1"/>
        <v>-25.058581447971484</v>
      </c>
    </row>
    <row r="33" spans="1:11" ht="13" thickBot="1" x14ac:dyDescent="0.3">
      <c r="A33" s="9" t="s">
        <v>17</v>
      </c>
      <c r="B33" s="37" t="s">
        <v>41</v>
      </c>
      <c r="C33" s="57">
        <v>111549242</v>
      </c>
      <c r="D33" s="57">
        <v>158773098</v>
      </c>
      <c r="E33" s="57">
        <v>114797433</v>
      </c>
      <c r="F33" s="57">
        <v>129825175</v>
      </c>
      <c r="G33" s="58">
        <v>67675479</v>
      </c>
      <c r="H33" s="59">
        <v>57081173</v>
      </c>
      <c r="I33" s="38">
        <f t="shared" si="0"/>
        <v>13.090660311193547</v>
      </c>
      <c r="J33" s="39">
        <f t="shared" si="1"/>
        <v>-20.776582880471516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370826175</v>
      </c>
      <c r="D8" s="41">
        <v>327067639</v>
      </c>
      <c r="E8" s="41">
        <v>308845741</v>
      </c>
      <c r="F8" s="41">
        <v>337918828</v>
      </c>
      <c r="G8" s="42">
        <v>353125175</v>
      </c>
      <c r="H8" s="43">
        <v>361953305</v>
      </c>
      <c r="I8" s="22">
        <f>IF(($E8       =0),0,((($F8       /$E8       )-1)*100))</f>
        <v>9.4134654102288486</v>
      </c>
      <c r="J8" s="23">
        <f>IF(($E8       =0),0,(((($H8       /$E8       )^(1/3))-1)*100))</f>
        <v>5.4314816817905065</v>
      </c>
    </row>
    <row r="9" spans="1:11" x14ac:dyDescent="0.25">
      <c r="A9" s="3" t="s">
        <v>17</v>
      </c>
      <c r="B9" s="21" t="s">
        <v>20</v>
      </c>
      <c r="C9" s="41">
        <v>834316618</v>
      </c>
      <c r="D9" s="41">
        <v>823577065</v>
      </c>
      <c r="E9" s="41">
        <v>727806197</v>
      </c>
      <c r="F9" s="41">
        <v>922738572</v>
      </c>
      <c r="G9" s="42">
        <v>964261805</v>
      </c>
      <c r="H9" s="43">
        <v>988368351</v>
      </c>
      <c r="I9" s="22">
        <f>IF(($E9       =0),0,((($F9       /$E9       )-1)*100))</f>
        <v>26.783555265605962</v>
      </c>
      <c r="J9" s="23">
        <f>IF(($E9       =0),0,(((($H9       /$E9       )^(1/3))-1)*100))</f>
        <v>10.739109546963865</v>
      </c>
    </row>
    <row r="10" spans="1:11" x14ac:dyDescent="0.25">
      <c r="A10" s="3" t="s">
        <v>17</v>
      </c>
      <c r="B10" s="21" t="s">
        <v>21</v>
      </c>
      <c r="C10" s="41">
        <v>679462846</v>
      </c>
      <c r="D10" s="41">
        <v>651536302</v>
      </c>
      <c r="E10" s="41">
        <v>638508284</v>
      </c>
      <c r="F10" s="41">
        <v>663961851</v>
      </c>
      <c r="G10" s="42">
        <v>672391490</v>
      </c>
      <c r="H10" s="43">
        <v>691728699</v>
      </c>
      <c r="I10" s="22">
        <f t="shared" ref="I10:I33" si="0">IF(($E10      =0),0,((($F10      /$E10      )-1)*100))</f>
        <v>3.9864113963476777</v>
      </c>
      <c r="J10" s="23">
        <f t="shared" ref="J10:J33" si="1">IF(($E10      =0),0,(((($H10      /$E10      )^(1/3))-1)*100))</f>
        <v>2.7045662424615147</v>
      </c>
    </row>
    <row r="11" spans="1:11" x14ac:dyDescent="0.25">
      <c r="A11" s="9" t="s">
        <v>17</v>
      </c>
      <c r="B11" s="24" t="s">
        <v>22</v>
      </c>
      <c r="C11" s="44">
        <v>1884605639</v>
      </c>
      <c r="D11" s="44">
        <v>1802181006</v>
      </c>
      <c r="E11" s="44">
        <v>1675160222</v>
      </c>
      <c r="F11" s="44">
        <v>1924619251</v>
      </c>
      <c r="G11" s="45">
        <v>1989778470</v>
      </c>
      <c r="H11" s="46">
        <v>2042050355</v>
      </c>
      <c r="I11" s="25">
        <f t="shared" si="0"/>
        <v>14.891651898357928</v>
      </c>
      <c r="J11" s="26">
        <f t="shared" si="1"/>
        <v>6.8242941323610751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616290512</v>
      </c>
      <c r="D13" s="41">
        <v>638423188</v>
      </c>
      <c r="E13" s="41">
        <v>633271500</v>
      </c>
      <c r="F13" s="41">
        <v>676036644</v>
      </c>
      <c r="G13" s="42">
        <v>703619871</v>
      </c>
      <c r="H13" s="43">
        <v>729820030</v>
      </c>
      <c r="I13" s="22">
        <f t="shared" si="0"/>
        <v>6.7530504688747328</v>
      </c>
      <c r="J13" s="23">
        <f t="shared" si="1"/>
        <v>4.8436048790932773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180414000</v>
      </c>
      <c r="G14" s="42">
        <v>188532631</v>
      </c>
      <c r="H14" s="43">
        <v>153329130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540108914</v>
      </c>
      <c r="D16" s="41">
        <v>540108914</v>
      </c>
      <c r="E16" s="41">
        <v>575785991</v>
      </c>
      <c r="F16" s="41">
        <v>666462366</v>
      </c>
      <c r="G16" s="42">
        <v>616453172</v>
      </c>
      <c r="H16" s="43">
        <v>595864502</v>
      </c>
      <c r="I16" s="22">
        <f t="shared" si="0"/>
        <v>15.748277383844854</v>
      </c>
      <c r="J16" s="23">
        <f t="shared" si="1"/>
        <v>1.1491272293071342</v>
      </c>
    </row>
    <row r="17" spans="1:10" x14ac:dyDescent="0.25">
      <c r="A17" s="3" t="s">
        <v>17</v>
      </c>
      <c r="B17" s="21" t="s">
        <v>27</v>
      </c>
      <c r="C17" s="41">
        <v>641041885</v>
      </c>
      <c r="D17" s="41">
        <v>619670053</v>
      </c>
      <c r="E17" s="41">
        <v>558442042</v>
      </c>
      <c r="F17" s="41">
        <v>520964267</v>
      </c>
      <c r="G17" s="42">
        <v>517571357</v>
      </c>
      <c r="H17" s="43">
        <v>551374003</v>
      </c>
      <c r="I17" s="29">
        <f t="shared" si="0"/>
        <v>-6.7111306422735222</v>
      </c>
      <c r="J17" s="30">
        <f t="shared" si="1"/>
        <v>-0.42368287129935789</v>
      </c>
    </row>
    <row r="18" spans="1:10" x14ac:dyDescent="0.25">
      <c r="A18" s="3" t="s">
        <v>17</v>
      </c>
      <c r="B18" s="24" t="s">
        <v>28</v>
      </c>
      <c r="C18" s="44">
        <v>1797441311</v>
      </c>
      <c r="D18" s="44">
        <v>1798202155</v>
      </c>
      <c r="E18" s="44">
        <v>1767499533</v>
      </c>
      <c r="F18" s="44">
        <v>2043877277</v>
      </c>
      <c r="G18" s="45">
        <v>2026177031</v>
      </c>
      <c r="H18" s="46">
        <v>2030387665</v>
      </c>
      <c r="I18" s="25">
        <f t="shared" si="0"/>
        <v>15.636651599613183</v>
      </c>
      <c r="J18" s="26">
        <f t="shared" si="1"/>
        <v>4.7305102750393901</v>
      </c>
    </row>
    <row r="19" spans="1:10" ht="23.25" customHeight="1" x14ac:dyDescent="0.25">
      <c r="A19" s="31" t="s">
        <v>17</v>
      </c>
      <c r="B19" s="32" t="s">
        <v>29</v>
      </c>
      <c r="C19" s="50">
        <v>87164328</v>
      </c>
      <c r="D19" s="50">
        <v>3978851</v>
      </c>
      <c r="E19" s="50">
        <v>-92339311</v>
      </c>
      <c r="F19" s="51">
        <v>-119258026</v>
      </c>
      <c r="G19" s="52">
        <v>-36398561</v>
      </c>
      <c r="H19" s="53">
        <v>11662690</v>
      </c>
      <c r="I19" s="33">
        <f t="shared" si="0"/>
        <v>29.151955660574515</v>
      </c>
      <c r="J19" s="34">
        <f t="shared" si="1"/>
        <v>-150.17307291551819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18180000</v>
      </c>
      <c r="D23" s="41">
        <v>19694887</v>
      </c>
      <c r="E23" s="41">
        <v>8285169</v>
      </c>
      <c r="F23" s="41">
        <v>30228000</v>
      </c>
      <c r="G23" s="42">
        <v>31494210</v>
      </c>
      <c r="H23" s="43">
        <v>32281570</v>
      </c>
      <c r="I23" s="36">
        <f t="shared" si="0"/>
        <v>264.84470021070183</v>
      </c>
      <c r="J23" s="23">
        <f t="shared" si="1"/>
        <v>57.356405198391599</v>
      </c>
    </row>
    <row r="24" spans="1:10" x14ac:dyDescent="0.25">
      <c r="A24" s="9" t="s">
        <v>17</v>
      </c>
      <c r="B24" s="21" t="s">
        <v>33</v>
      </c>
      <c r="C24" s="41">
        <v>269318881</v>
      </c>
      <c r="D24" s="41">
        <v>207562429</v>
      </c>
      <c r="E24" s="41">
        <v>108986170</v>
      </c>
      <c r="F24" s="41">
        <v>169279186</v>
      </c>
      <c r="G24" s="42">
        <v>120279283</v>
      </c>
      <c r="H24" s="43">
        <v>119366652</v>
      </c>
      <c r="I24" s="36">
        <f t="shared" si="0"/>
        <v>55.321712837509573</v>
      </c>
      <c r="J24" s="23">
        <f t="shared" si="1"/>
        <v>3.0790816517327846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287498881</v>
      </c>
      <c r="D26" s="44">
        <v>227257316</v>
      </c>
      <c r="E26" s="44">
        <v>117271339</v>
      </c>
      <c r="F26" s="44">
        <v>199507186</v>
      </c>
      <c r="G26" s="45">
        <v>151773493</v>
      </c>
      <c r="H26" s="46">
        <v>151648222</v>
      </c>
      <c r="I26" s="25">
        <f t="shared" si="0"/>
        <v>70.124420596920103</v>
      </c>
      <c r="J26" s="26">
        <f t="shared" si="1"/>
        <v>8.9469674912297634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12431000</v>
      </c>
      <c r="D29" s="41">
        <v>14831000</v>
      </c>
      <c r="E29" s="41">
        <v>9523238</v>
      </c>
      <c r="F29" s="41">
        <v>8380000</v>
      </c>
      <c r="G29" s="42">
        <v>24481500</v>
      </c>
      <c r="H29" s="43">
        <v>19757388</v>
      </c>
      <c r="I29" s="36">
        <f t="shared" si="0"/>
        <v>-12.004719403211384</v>
      </c>
      <c r="J29" s="23">
        <f t="shared" si="1"/>
        <v>27.540553338867824</v>
      </c>
    </row>
    <row r="30" spans="1:10" x14ac:dyDescent="0.25">
      <c r="A30" s="9" t="s">
        <v>17</v>
      </c>
      <c r="B30" s="21" t="s">
        <v>39</v>
      </c>
      <c r="C30" s="41">
        <v>119984181</v>
      </c>
      <c r="D30" s="41">
        <v>35740610</v>
      </c>
      <c r="E30" s="41">
        <v>8241482</v>
      </c>
      <c r="F30" s="41">
        <v>21261986</v>
      </c>
      <c r="G30" s="42">
        <v>0</v>
      </c>
      <c r="H30" s="43">
        <v>0</v>
      </c>
      <c r="I30" s="36">
        <f t="shared" si="0"/>
        <v>157.98741051670078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128003700</v>
      </c>
      <c r="D31" s="41">
        <v>157924549</v>
      </c>
      <c r="E31" s="41">
        <v>147174740</v>
      </c>
      <c r="F31" s="41">
        <v>132963200</v>
      </c>
      <c r="G31" s="42">
        <v>88873283</v>
      </c>
      <c r="H31" s="43">
        <v>103786652</v>
      </c>
      <c r="I31" s="36">
        <f t="shared" si="0"/>
        <v>-9.6562358459067141</v>
      </c>
      <c r="J31" s="23">
        <f t="shared" si="1"/>
        <v>-10.990558691545349</v>
      </c>
    </row>
    <row r="32" spans="1:10" x14ac:dyDescent="0.25">
      <c r="A32" s="9" t="s">
        <v>17</v>
      </c>
      <c r="B32" s="21" t="s">
        <v>34</v>
      </c>
      <c r="C32" s="41">
        <v>27080000</v>
      </c>
      <c r="D32" s="41">
        <v>18761157</v>
      </c>
      <c r="E32" s="41">
        <v>15555926</v>
      </c>
      <c r="F32" s="41">
        <v>36902000</v>
      </c>
      <c r="G32" s="42">
        <v>38481410</v>
      </c>
      <c r="H32" s="43">
        <v>28168450</v>
      </c>
      <c r="I32" s="36">
        <f t="shared" si="0"/>
        <v>137.22149359671678</v>
      </c>
      <c r="J32" s="23">
        <f t="shared" si="1"/>
        <v>21.886524558782039</v>
      </c>
    </row>
    <row r="33" spans="1:11" ht="13" thickBot="1" x14ac:dyDescent="0.3">
      <c r="A33" s="9" t="s">
        <v>17</v>
      </c>
      <c r="B33" s="37" t="s">
        <v>41</v>
      </c>
      <c r="C33" s="57">
        <v>287498881</v>
      </c>
      <c r="D33" s="57">
        <v>227257316</v>
      </c>
      <c r="E33" s="57">
        <v>180495386</v>
      </c>
      <c r="F33" s="57">
        <v>199507186</v>
      </c>
      <c r="G33" s="58">
        <v>151836193</v>
      </c>
      <c r="H33" s="59">
        <v>151712490</v>
      </c>
      <c r="I33" s="38">
        <f t="shared" si="0"/>
        <v>10.533122436714248</v>
      </c>
      <c r="J33" s="39">
        <f t="shared" si="1"/>
        <v>-5.6261344858873681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427311890</v>
      </c>
      <c r="D9" s="41">
        <v>427311890</v>
      </c>
      <c r="E9" s="41">
        <v>313587341</v>
      </c>
      <c r="F9" s="41">
        <v>445686301</v>
      </c>
      <c r="G9" s="42">
        <v>466187870</v>
      </c>
      <c r="H9" s="43">
        <v>486700137</v>
      </c>
      <c r="I9" s="22">
        <f>IF(($E9       =0),0,((($F9       /$E9       )-1)*100))</f>
        <v>42.125093308533778</v>
      </c>
      <c r="J9" s="23">
        <f>IF(($E9       =0),0,(((($H9       /$E9       )^(1/3))-1)*100))</f>
        <v>15.780205293031591</v>
      </c>
    </row>
    <row r="10" spans="1:11" x14ac:dyDescent="0.25">
      <c r="A10" s="3" t="s">
        <v>17</v>
      </c>
      <c r="B10" s="21" t="s">
        <v>21</v>
      </c>
      <c r="C10" s="41">
        <v>1364796371</v>
      </c>
      <c r="D10" s="41">
        <v>1386378438</v>
      </c>
      <c r="E10" s="41">
        <v>1342874805</v>
      </c>
      <c r="F10" s="41">
        <v>1447350109</v>
      </c>
      <c r="G10" s="42">
        <v>1520724086</v>
      </c>
      <c r="H10" s="43">
        <v>1585492062</v>
      </c>
      <c r="I10" s="22">
        <f t="shared" ref="I10:I33" si="0">IF(($E10      =0),0,((($F10      /$E10      )-1)*100))</f>
        <v>7.7799735024442596</v>
      </c>
      <c r="J10" s="23">
        <f t="shared" ref="J10:J33" si="1">IF(($E10      =0),0,(((($H10      /$E10      )^(1/3))-1)*100))</f>
        <v>5.6921783098351275</v>
      </c>
    </row>
    <row r="11" spans="1:11" x14ac:dyDescent="0.25">
      <c r="A11" s="9" t="s">
        <v>17</v>
      </c>
      <c r="B11" s="24" t="s">
        <v>22</v>
      </c>
      <c r="C11" s="44">
        <v>1792108261</v>
      </c>
      <c r="D11" s="44">
        <v>1813690328</v>
      </c>
      <c r="E11" s="44">
        <v>1656462146</v>
      </c>
      <c r="F11" s="44">
        <v>1893036410</v>
      </c>
      <c r="G11" s="45">
        <v>1986911956</v>
      </c>
      <c r="H11" s="46">
        <v>2072192199</v>
      </c>
      <c r="I11" s="25">
        <f t="shared" si="0"/>
        <v>14.281899805031827</v>
      </c>
      <c r="J11" s="26">
        <f t="shared" si="1"/>
        <v>7.7497256164960504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804557574</v>
      </c>
      <c r="D13" s="41">
        <v>833361138</v>
      </c>
      <c r="E13" s="41">
        <v>734757811</v>
      </c>
      <c r="F13" s="41">
        <v>848905808</v>
      </c>
      <c r="G13" s="42">
        <v>894620573</v>
      </c>
      <c r="H13" s="43">
        <v>941102548</v>
      </c>
      <c r="I13" s="22">
        <f t="shared" si="0"/>
        <v>15.535458798953815</v>
      </c>
      <c r="J13" s="23">
        <f t="shared" si="1"/>
        <v>8.6002718886394991</v>
      </c>
    </row>
    <row r="14" spans="1:11" x14ac:dyDescent="0.25">
      <c r="A14" s="3" t="s">
        <v>17</v>
      </c>
      <c r="B14" s="21" t="s">
        <v>25</v>
      </c>
      <c r="C14" s="41">
        <v>107507624</v>
      </c>
      <c r="D14" s="41">
        <v>107507624</v>
      </c>
      <c r="E14" s="41">
        <v>0</v>
      </c>
      <c r="F14" s="41">
        <v>107507624</v>
      </c>
      <c r="G14" s="42">
        <v>112452975</v>
      </c>
      <c r="H14" s="43">
        <v>117400905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748061540</v>
      </c>
      <c r="D17" s="41">
        <v>804526297</v>
      </c>
      <c r="E17" s="41">
        <v>761794898</v>
      </c>
      <c r="F17" s="41">
        <v>864280300</v>
      </c>
      <c r="G17" s="42">
        <v>887285555</v>
      </c>
      <c r="H17" s="43">
        <v>927094907</v>
      </c>
      <c r="I17" s="29">
        <f t="shared" si="0"/>
        <v>13.453148907804845</v>
      </c>
      <c r="J17" s="30">
        <f t="shared" si="1"/>
        <v>6.7649526668871696</v>
      </c>
    </row>
    <row r="18" spans="1:10" x14ac:dyDescent="0.25">
      <c r="A18" s="3" t="s">
        <v>17</v>
      </c>
      <c r="B18" s="24" t="s">
        <v>28</v>
      </c>
      <c r="C18" s="44">
        <v>1660126738</v>
      </c>
      <c r="D18" s="44">
        <v>1745395059</v>
      </c>
      <c r="E18" s="44">
        <v>1496552709</v>
      </c>
      <c r="F18" s="44">
        <v>1820693732</v>
      </c>
      <c r="G18" s="45">
        <v>1894359103</v>
      </c>
      <c r="H18" s="46">
        <v>1985598360</v>
      </c>
      <c r="I18" s="25">
        <f t="shared" si="0"/>
        <v>21.659178527470104</v>
      </c>
      <c r="J18" s="26">
        <f t="shared" si="1"/>
        <v>9.883663262364518</v>
      </c>
    </row>
    <row r="19" spans="1:10" ht="23.25" customHeight="1" x14ac:dyDescent="0.25">
      <c r="A19" s="31" t="s">
        <v>17</v>
      </c>
      <c r="B19" s="32" t="s">
        <v>29</v>
      </c>
      <c r="C19" s="50">
        <v>131981523</v>
      </c>
      <c r="D19" s="50">
        <v>68295269</v>
      </c>
      <c r="E19" s="50">
        <v>159909437</v>
      </c>
      <c r="F19" s="51">
        <v>72342678</v>
      </c>
      <c r="G19" s="52">
        <v>92552853</v>
      </c>
      <c r="H19" s="53">
        <v>86593839</v>
      </c>
      <c r="I19" s="33">
        <f t="shared" si="0"/>
        <v>-54.760219686096455</v>
      </c>
      <c r="J19" s="34">
        <f t="shared" si="1"/>
        <v>-18.49123744116654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58347461</v>
      </c>
      <c r="D23" s="41">
        <v>66067461</v>
      </c>
      <c r="E23" s="41">
        <v>39353832</v>
      </c>
      <c r="F23" s="41">
        <v>82961275</v>
      </c>
      <c r="G23" s="42">
        <v>72949493</v>
      </c>
      <c r="H23" s="43">
        <v>74439271</v>
      </c>
      <c r="I23" s="36">
        <f t="shared" si="0"/>
        <v>110.8086323080304</v>
      </c>
      <c r="J23" s="23">
        <f t="shared" si="1"/>
        <v>23.672088421355841</v>
      </c>
    </row>
    <row r="24" spans="1:10" x14ac:dyDescent="0.25">
      <c r="A24" s="9" t="s">
        <v>17</v>
      </c>
      <c r="B24" s="21" t="s">
        <v>33</v>
      </c>
      <c r="C24" s="41">
        <v>1383596166</v>
      </c>
      <c r="D24" s="41">
        <v>1263869699</v>
      </c>
      <c r="E24" s="41">
        <v>954448345</v>
      </c>
      <c r="F24" s="41">
        <v>1286576188</v>
      </c>
      <c r="G24" s="42">
        <v>1302093644</v>
      </c>
      <c r="H24" s="43">
        <v>1161504175</v>
      </c>
      <c r="I24" s="36">
        <f t="shared" si="0"/>
        <v>34.797885578606149</v>
      </c>
      <c r="J24" s="23">
        <f t="shared" si="1"/>
        <v>6.7634949058277938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1441943627</v>
      </c>
      <c r="D26" s="44">
        <v>1329937160</v>
      </c>
      <c r="E26" s="44">
        <v>993802177</v>
      </c>
      <c r="F26" s="44">
        <v>1369537463</v>
      </c>
      <c r="G26" s="45">
        <v>1375043137</v>
      </c>
      <c r="H26" s="46">
        <v>1235943446</v>
      </c>
      <c r="I26" s="25">
        <f t="shared" si="0"/>
        <v>37.80785499325787</v>
      </c>
      <c r="J26" s="26">
        <f t="shared" si="1"/>
        <v>7.5390556373217787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770946811</v>
      </c>
      <c r="D28" s="41">
        <v>848161076</v>
      </c>
      <c r="E28" s="41">
        <v>717060661</v>
      </c>
      <c r="F28" s="41">
        <v>905985201</v>
      </c>
      <c r="G28" s="42">
        <v>1117966655</v>
      </c>
      <c r="H28" s="43">
        <v>971177504</v>
      </c>
      <c r="I28" s="36">
        <f t="shared" si="0"/>
        <v>26.347079162944077</v>
      </c>
      <c r="J28" s="23">
        <f t="shared" si="1"/>
        <v>10.640527824443001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205000000</v>
      </c>
      <c r="D30" s="41">
        <v>130000000</v>
      </c>
      <c r="E30" s="41">
        <v>63213528</v>
      </c>
      <c r="F30" s="41">
        <v>130000000</v>
      </c>
      <c r="G30" s="42">
        <v>136825000</v>
      </c>
      <c r="H30" s="43">
        <v>144008313</v>
      </c>
      <c r="I30" s="36">
        <f t="shared" si="0"/>
        <v>105.65218255181072</v>
      </c>
      <c r="J30" s="23">
        <f t="shared" si="1"/>
        <v>31.580796552071398</v>
      </c>
    </row>
    <row r="31" spans="1:10" x14ac:dyDescent="0.25">
      <c r="A31" s="9" t="s">
        <v>17</v>
      </c>
      <c r="B31" s="21" t="s">
        <v>40</v>
      </c>
      <c r="C31" s="41">
        <v>3296000</v>
      </c>
      <c r="D31" s="41">
        <v>3296000</v>
      </c>
      <c r="E31" s="41">
        <v>2866087</v>
      </c>
      <c r="F31" s="41">
        <v>3444000</v>
      </c>
      <c r="G31" s="42">
        <v>3602000</v>
      </c>
      <c r="H31" s="43">
        <v>3763000</v>
      </c>
      <c r="I31" s="36">
        <f t="shared" si="0"/>
        <v>20.163833128582631</v>
      </c>
      <c r="J31" s="23">
        <f t="shared" si="1"/>
        <v>9.5002093993839622</v>
      </c>
    </row>
    <row r="32" spans="1:10" x14ac:dyDescent="0.25">
      <c r="A32" s="9" t="s">
        <v>17</v>
      </c>
      <c r="B32" s="21" t="s">
        <v>34</v>
      </c>
      <c r="C32" s="41">
        <v>462700816</v>
      </c>
      <c r="D32" s="41">
        <v>348480084</v>
      </c>
      <c r="E32" s="41">
        <v>210661901</v>
      </c>
      <c r="F32" s="41">
        <v>330108262</v>
      </c>
      <c r="G32" s="42">
        <v>116649482</v>
      </c>
      <c r="H32" s="43">
        <v>116994629</v>
      </c>
      <c r="I32" s="36">
        <f t="shared" si="0"/>
        <v>56.700504663156906</v>
      </c>
      <c r="J32" s="23">
        <f t="shared" si="1"/>
        <v>-17.802241394887375</v>
      </c>
    </row>
    <row r="33" spans="1:11" ht="13" thickBot="1" x14ac:dyDescent="0.3">
      <c r="A33" s="9" t="s">
        <v>17</v>
      </c>
      <c r="B33" s="37" t="s">
        <v>41</v>
      </c>
      <c r="C33" s="57">
        <v>1441943627</v>
      </c>
      <c r="D33" s="57">
        <v>1329937160</v>
      </c>
      <c r="E33" s="57">
        <v>993802177</v>
      </c>
      <c r="F33" s="57">
        <v>1369537463</v>
      </c>
      <c r="G33" s="58">
        <v>1375043137</v>
      </c>
      <c r="H33" s="59">
        <v>1235943446</v>
      </c>
      <c r="I33" s="38">
        <f t="shared" si="0"/>
        <v>37.80785499325787</v>
      </c>
      <c r="J33" s="39">
        <f t="shared" si="1"/>
        <v>7.5390556373217787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61936752</v>
      </c>
      <c r="D8" s="41">
        <v>61936752</v>
      </c>
      <c r="E8" s="41">
        <v>56360471</v>
      </c>
      <c r="F8" s="41">
        <v>61936751</v>
      </c>
      <c r="G8" s="42">
        <v>67596528</v>
      </c>
      <c r="H8" s="43">
        <v>70300389</v>
      </c>
      <c r="I8" s="22">
        <f>IF(($E8       =0),0,((($F8       /$E8       )-1)*100))</f>
        <v>9.8939556413572216</v>
      </c>
      <c r="J8" s="23">
        <f>IF(($E8       =0),0,(((($H8       /$E8       )^(1/3))-1)*100))</f>
        <v>7.6451262485534244</v>
      </c>
    </row>
    <row r="9" spans="1:11" x14ac:dyDescent="0.25">
      <c r="A9" s="3" t="s">
        <v>17</v>
      </c>
      <c r="B9" s="21" t="s">
        <v>20</v>
      </c>
      <c r="C9" s="41">
        <v>91971672</v>
      </c>
      <c r="D9" s="41">
        <v>91971672</v>
      </c>
      <c r="E9" s="41">
        <v>89707240</v>
      </c>
      <c r="F9" s="41">
        <v>106833628</v>
      </c>
      <c r="G9" s="42">
        <v>111106973</v>
      </c>
      <c r="H9" s="43">
        <v>115551252</v>
      </c>
      <c r="I9" s="22">
        <f>IF(($E9       =0),0,((($F9       /$E9       )-1)*100))</f>
        <v>19.091422275392709</v>
      </c>
      <c r="J9" s="23">
        <f>IF(($E9       =0),0,(((($H9       /$E9       )^(1/3))-1)*100))</f>
        <v>8.805050148979543</v>
      </c>
    </row>
    <row r="10" spans="1:11" x14ac:dyDescent="0.25">
      <c r="A10" s="3" t="s">
        <v>17</v>
      </c>
      <c r="B10" s="21" t="s">
        <v>21</v>
      </c>
      <c r="C10" s="41">
        <v>430560084</v>
      </c>
      <c r="D10" s="41">
        <v>431360470</v>
      </c>
      <c r="E10" s="41">
        <v>402365956</v>
      </c>
      <c r="F10" s="41">
        <v>425839406</v>
      </c>
      <c r="G10" s="42">
        <v>420741360</v>
      </c>
      <c r="H10" s="43">
        <v>439467983</v>
      </c>
      <c r="I10" s="22">
        <f t="shared" ref="I10:I33" si="0">IF(($E10      =0),0,((($F10      /$E10      )-1)*100))</f>
        <v>5.8338558841692922</v>
      </c>
      <c r="J10" s="23">
        <f t="shared" ref="J10:J33" si="1">IF(($E10      =0),0,(((($H10      /$E10      )^(1/3))-1)*100))</f>
        <v>2.983742603875017</v>
      </c>
    </row>
    <row r="11" spans="1:11" x14ac:dyDescent="0.25">
      <c r="A11" s="9" t="s">
        <v>17</v>
      </c>
      <c r="B11" s="24" t="s">
        <v>22</v>
      </c>
      <c r="C11" s="44">
        <v>584468508</v>
      </c>
      <c r="D11" s="44">
        <v>585268894</v>
      </c>
      <c r="E11" s="44">
        <v>548433667</v>
      </c>
      <c r="F11" s="44">
        <v>594609785</v>
      </c>
      <c r="G11" s="45">
        <v>599444861</v>
      </c>
      <c r="H11" s="46">
        <v>625319624</v>
      </c>
      <c r="I11" s="25">
        <f t="shared" si="0"/>
        <v>8.4196359156047293</v>
      </c>
      <c r="J11" s="26">
        <f t="shared" si="1"/>
        <v>4.4702539219159343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174999456</v>
      </c>
      <c r="D13" s="41">
        <v>174999456</v>
      </c>
      <c r="E13" s="41">
        <v>165046506</v>
      </c>
      <c r="F13" s="41">
        <v>186700555</v>
      </c>
      <c r="G13" s="42">
        <v>194013354</v>
      </c>
      <c r="H13" s="43">
        <v>198930748</v>
      </c>
      <c r="I13" s="22">
        <f t="shared" si="0"/>
        <v>13.119968137950156</v>
      </c>
      <c r="J13" s="23">
        <f t="shared" si="1"/>
        <v>6.4221087646058939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76245564</v>
      </c>
      <c r="D16" s="41">
        <v>90545564</v>
      </c>
      <c r="E16" s="41">
        <v>78712314</v>
      </c>
      <c r="F16" s="41">
        <v>98000000</v>
      </c>
      <c r="G16" s="42">
        <v>102410000</v>
      </c>
      <c r="H16" s="43">
        <v>104970250</v>
      </c>
      <c r="I16" s="22">
        <f t="shared" si="0"/>
        <v>24.504026142593148</v>
      </c>
      <c r="J16" s="23">
        <f t="shared" si="1"/>
        <v>10.071406804635675</v>
      </c>
    </row>
    <row r="17" spans="1:10" x14ac:dyDescent="0.25">
      <c r="A17" s="3" t="s">
        <v>17</v>
      </c>
      <c r="B17" s="21" t="s">
        <v>27</v>
      </c>
      <c r="C17" s="41">
        <v>333221292</v>
      </c>
      <c r="D17" s="41">
        <v>319721691</v>
      </c>
      <c r="E17" s="41">
        <v>256316224</v>
      </c>
      <c r="F17" s="41">
        <v>309923092</v>
      </c>
      <c r="G17" s="42">
        <v>322991034</v>
      </c>
      <c r="H17" s="43">
        <v>331657330</v>
      </c>
      <c r="I17" s="29">
        <f t="shared" si="0"/>
        <v>20.914348363683754</v>
      </c>
      <c r="J17" s="30">
        <f t="shared" si="1"/>
        <v>8.9693853438224771</v>
      </c>
    </row>
    <row r="18" spans="1:10" x14ac:dyDescent="0.25">
      <c r="A18" s="3" t="s">
        <v>17</v>
      </c>
      <c r="B18" s="24" t="s">
        <v>28</v>
      </c>
      <c r="C18" s="44">
        <v>584466312</v>
      </c>
      <c r="D18" s="44">
        <v>585266711</v>
      </c>
      <c r="E18" s="44">
        <v>500075044</v>
      </c>
      <c r="F18" s="44">
        <v>594623647</v>
      </c>
      <c r="G18" s="45">
        <v>619414388</v>
      </c>
      <c r="H18" s="46">
        <v>635558328</v>
      </c>
      <c r="I18" s="25">
        <f t="shared" si="0"/>
        <v>18.906882903758749</v>
      </c>
      <c r="J18" s="26">
        <f t="shared" si="1"/>
        <v>8.319524280479218</v>
      </c>
    </row>
    <row r="19" spans="1:10" ht="23.25" customHeight="1" x14ac:dyDescent="0.25">
      <c r="A19" s="31" t="s">
        <v>17</v>
      </c>
      <c r="B19" s="32" t="s">
        <v>29</v>
      </c>
      <c r="C19" s="50">
        <v>2196</v>
      </c>
      <c r="D19" s="50">
        <v>2183</v>
      </c>
      <c r="E19" s="50">
        <v>48358623</v>
      </c>
      <c r="F19" s="51">
        <v>-13862</v>
      </c>
      <c r="G19" s="52">
        <v>-19969527</v>
      </c>
      <c r="H19" s="53">
        <v>-10238704</v>
      </c>
      <c r="I19" s="33">
        <f t="shared" si="0"/>
        <v>-100.02866500148278</v>
      </c>
      <c r="J19" s="34">
        <f t="shared" si="1"/>
        <v>-159.60147677629251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86235804</v>
      </c>
      <c r="D23" s="41">
        <v>86235804</v>
      </c>
      <c r="E23" s="41">
        <v>59991228</v>
      </c>
      <c r="F23" s="41">
        <v>80875000</v>
      </c>
      <c r="G23" s="42">
        <v>29584800</v>
      </c>
      <c r="H23" s="43">
        <v>31686280</v>
      </c>
      <c r="I23" s="36">
        <f t="shared" si="0"/>
        <v>34.811376089851009</v>
      </c>
      <c r="J23" s="23">
        <f t="shared" si="1"/>
        <v>-19.165919738260417</v>
      </c>
    </row>
    <row r="24" spans="1:10" x14ac:dyDescent="0.25">
      <c r="A24" s="9" t="s">
        <v>17</v>
      </c>
      <c r="B24" s="21" t="s">
        <v>33</v>
      </c>
      <c r="C24" s="41">
        <v>96747204</v>
      </c>
      <c r="D24" s="41">
        <v>98295567</v>
      </c>
      <c r="E24" s="41">
        <v>62901883</v>
      </c>
      <c r="F24" s="41">
        <v>82489950</v>
      </c>
      <c r="G24" s="42">
        <v>62539450</v>
      </c>
      <c r="H24" s="43">
        <v>65377100</v>
      </c>
      <c r="I24" s="36">
        <f t="shared" si="0"/>
        <v>31.140668714162345</v>
      </c>
      <c r="J24" s="23">
        <f t="shared" si="1"/>
        <v>1.2948429069174594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182983008</v>
      </c>
      <c r="D26" s="44">
        <v>184531371</v>
      </c>
      <c r="E26" s="44">
        <v>122893111</v>
      </c>
      <c r="F26" s="44">
        <v>163364950</v>
      </c>
      <c r="G26" s="45">
        <v>92124250</v>
      </c>
      <c r="H26" s="46">
        <v>97063380</v>
      </c>
      <c r="I26" s="25">
        <f t="shared" si="0"/>
        <v>32.932553070448357</v>
      </c>
      <c r="J26" s="26">
        <f t="shared" si="1"/>
        <v>-7.5636849658630716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399996</v>
      </c>
      <c r="D28" s="41">
        <v>399996</v>
      </c>
      <c r="E28" s="41">
        <v>0</v>
      </c>
      <c r="F28" s="41">
        <v>1070000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4250016</v>
      </c>
      <c r="D29" s="41">
        <v>4661366</v>
      </c>
      <c r="E29" s="41">
        <v>4078660</v>
      </c>
      <c r="F29" s="41">
        <v>4100590</v>
      </c>
      <c r="G29" s="42">
        <v>0</v>
      </c>
      <c r="H29" s="43">
        <v>0</v>
      </c>
      <c r="I29" s="36">
        <f t="shared" si="0"/>
        <v>0.53767658986039191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126749220</v>
      </c>
      <c r="D31" s="41">
        <v>128167958</v>
      </c>
      <c r="E31" s="41">
        <v>91031326</v>
      </c>
      <c r="F31" s="41">
        <v>111982950</v>
      </c>
      <c r="G31" s="42">
        <v>92124250</v>
      </c>
      <c r="H31" s="43">
        <v>97063380</v>
      </c>
      <c r="I31" s="36">
        <f t="shared" si="0"/>
        <v>23.015839624262966</v>
      </c>
      <c r="J31" s="23">
        <f t="shared" si="1"/>
        <v>2.1617163345972523</v>
      </c>
    </row>
    <row r="32" spans="1:10" x14ac:dyDescent="0.25">
      <c r="A32" s="9" t="s">
        <v>17</v>
      </c>
      <c r="B32" s="21" t="s">
        <v>34</v>
      </c>
      <c r="C32" s="41">
        <v>51583776</v>
      </c>
      <c r="D32" s="41">
        <v>51302051</v>
      </c>
      <c r="E32" s="41">
        <v>27783125</v>
      </c>
      <c r="F32" s="41">
        <v>46211410</v>
      </c>
      <c r="G32" s="42">
        <v>0</v>
      </c>
      <c r="H32" s="43">
        <v>0</v>
      </c>
      <c r="I32" s="36">
        <f t="shared" si="0"/>
        <v>66.329057656401133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182983008</v>
      </c>
      <c r="D33" s="57">
        <v>184531371</v>
      </c>
      <c r="E33" s="57">
        <v>122893111</v>
      </c>
      <c r="F33" s="57">
        <v>163364950</v>
      </c>
      <c r="G33" s="58">
        <v>92124250</v>
      </c>
      <c r="H33" s="59">
        <v>97063380</v>
      </c>
      <c r="I33" s="38">
        <f t="shared" si="0"/>
        <v>32.932553070448357</v>
      </c>
      <c r="J33" s="39">
        <f t="shared" si="1"/>
        <v>-7.5636849658630716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49910850</v>
      </c>
      <c r="D8" s="41">
        <v>66903978</v>
      </c>
      <c r="E8" s="41">
        <v>64714339</v>
      </c>
      <c r="F8" s="41">
        <v>66903980</v>
      </c>
      <c r="G8" s="42">
        <v>69847760</v>
      </c>
      <c r="H8" s="43">
        <v>72921050</v>
      </c>
      <c r="I8" s="22">
        <f>IF(($E8       =0),0,((($F8       /$E8       )-1)*100))</f>
        <v>3.3835484281157457</v>
      </c>
      <c r="J8" s="23">
        <f>IF(($E8       =0),0,(((($H8       /$E8       )^(1/3))-1)*100))</f>
        <v>4.0600742155975977</v>
      </c>
    </row>
    <row r="9" spans="1:11" x14ac:dyDescent="0.25">
      <c r="A9" s="3" t="s">
        <v>17</v>
      </c>
      <c r="B9" s="21" t="s">
        <v>20</v>
      </c>
      <c r="C9" s="41">
        <v>1482600</v>
      </c>
      <c r="D9" s="41">
        <v>1482600</v>
      </c>
      <c r="E9" s="41">
        <v>1405211</v>
      </c>
      <c r="F9" s="41">
        <v>1482600</v>
      </c>
      <c r="G9" s="42">
        <v>1547830</v>
      </c>
      <c r="H9" s="43">
        <v>1615940</v>
      </c>
      <c r="I9" s="22">
        <f>IF(($E9       =0),0,((($F9       /$E9       )-1)*100))</f>
        <v>5.5072868060383806</v>
      </c>
      <c r="J9" s="23">
        <f>IF(($E9       =0),0,(((($H9       /$E9       )^(1/3))-1)*100))</f>
        <v>4.767817493218085</v>
      </c>
    </row>
    <row r="10" spans="1:11" x14ac:dyDescent="0.25">
      <c r="A10" s="3" t="s">
        <v>17</v>
      </c>
      <c r="B10" s="21" t="s">
        <v>21</v>
      </c>
      <c r="C10" s="41">
        <v>351118760</v>
      </c>
      <c r="D10" s="41">
        <v>359708310</v>
      </c>
      <c r="E10" s="41">
        <v>343068346</v>
      </c>
      <c r="F10" s="41">
        <v>342549701</v>
      </c>
      <c r="G10" s="42">
        <v>338984552</v>
      </c>
      <c r="H10" s="43">
        <v>354206084</v>
      </c>
      <c r="I10" s="22">
        <f t="shared" ref="I10:I33" si="0">IF(($E10      =0),0,((($F10      /$E10      )-1)*100))</f>
        <v>-0.15117833109558054</v>
      </c>
      <c r="J10" s="23">
        <f t="shared" ref="J10:J33" si="1">IF(($E10      =0),0,(((($H10      /$E10      )^(1/3))-1)*100))</f>
        <v>1.0706648692987208</v>
      </c>
    </row>
    <row r="11" spans="1:11" x14ac:dyDescent="0.25">
      <c r="A11" s="9" t="s">
        <v>17</v>
      </c>
      <c r="B11" s="24" t="s">
        <v>22</v>
      </c>
      <c r="C11" s="44">
        <v>402512210</v>
      </c>
      <c r="D11" s="44">
        <v>428094888</v>
      </c>
      <c r="E11" s="44">
        <v>409187896</v>
      </c>
      <c r="F11" s="44">
        <v>410936281</v>
      </c>
      <c r="G11" s="45">
        <v>410380142</v>
      </c>
      <c r="H11" s="46">
        <v>428743074</v>
      </c>
      <c r="I11" s="25">
        <f t="shared" si="0"/>
        <v>0.42728170043426772</v>
      </c>
      <c r="J11" s="26">
        <f t="shared" si="1"/>
        <v>1.5682835001768591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97886791</v>
      </c>
      <c r="D13" s="41">
        <v>98880431</v>
      </c>
      <c r="E13" s="41">
        <v>94747999</v>
      </c>
      <c r="F13" s="41">
        <v>106006255</v>
      </c>
      <c r="G13" s="42">
        <v>111041560</v>
      </c>
      <c r="H13" s="43">
        <v>116352662</v>
      </c>
      <c r="I13" s="22">
        <f t="shared" si="0"/>
        <v>11.882315319397939</v>
      </c>
      <c r="J13" s="23">
        <f t="shared" si="1"/>
        <v>7.0866729242389681</v>
      </c>
    </row>
    <row r="14" spans="1:11" x14ac:dyDescent="0.25">
      <c r="A14" s="3" t="s">
        <v>17</v>
      </c>
      <c r="B14" s="21" t="s">
        <v>25</v>
      </c>
      <c r="C14" s="41">
        <v>4111520</v>
      </c>
      <c r="D14" s="41">
        <v>7111520</v>
      </c>
      <c r="E14" s="41">
        <v>0</v>
      </c>
      <c r="F14" s="41">
        <v>5418600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374470014</v>
      </c>
      <c r="D17" s="41">
        <v>384649280</v>
      </c>
      <c r="E17" s="41">
        <v>256181575</v>
      </c>
      <c r="F17" s="41">
        <v>341397659</v>
      </c>
      <c r="G17" s="42">
        <v>326254133</v>
      </c>
      <c r="H17" s="43">
        <v>340565319</v>
      </c>
      <c r="I17" s="29">
        <f t="shared" si="0"/>
        <v>33.263939453881484</v>
      </c>
      <c r="J17" s="30">
        <f t="shared" si="1"/>
        <v>9.9556397127936069</v>
      </c>
    </row>
    <row r="18" spans="1:10" x14ac:dyDescent="0.25">
      <c r="A18" s="3" t="s">
        <v>17</v>
      </c>
      <c r="B18" s="24" t="s">
        <v>28</v>
      </c>
      <c r="C18" s="44">
        <v>476468325</v>
      </c>
      <c r="D18" s="44">
        <v>490641231</v>
      </c>
      <c r="E18" s="44">
        <v>350929574</v>
      </c>
      <c r="F18" s="44">
        <v>452822514</v>
      </c>
      <c r="G18" s="45">
        <v>437295693</v>
      </c>
      <c r="H18" s="46">
        <v>456917981</v>
      </c>
      <c r="I18" s="25">
        <f t="shared" si="0"/>
        <v>29.035153360998866</v>
      </c>
      <c r="J18" s="26">
        <f t="shared" si="1"/>
        <v>9.1958399491469223</v>
      </c>
    </row>
    <row r="19" spans="1:10" ht="23.25" customHeight="1" x14ac:dyDescent="0.25">
      <c r="A19" s="31" t="s">
        <v>17</v>
      </c>
      <c r="B19" s="32" t="s">
        <v>29</v>
      </c>
      <c r="C19" s="50">
        <v>-73956115</v>
      </c>
      <c r="D19" s="50">
        <v>-62546343</v>
      </c>
      <c r="E19" s="50">
        <v>58258322</v>
      </c>
      <c r="F19" s="51">
        <v>-41886233</v>
      </c>
      <c r="G19" s="52">
        <v>-26915551</v>
      </c>
      <c r="H19" s="53">
        <v>-28174907</v>
      </c>
      <c r="I19" s="33">
        <f t="shared" si="0"/>
        <v>-171.89742437140566</v>
      </c>
      <c r="J19" s="34">
        <f t="shared" si="1"/>
        <v>-178.49370699954207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68865008</v>
      </c>
      <c r="D23" s="41">
        <v>60894256</v>
      </c>
      <c r="E23" s="41">
        <v>40482086</v>
      </c>
      <c r="F23" s="41">
        <v>69139000</v>
      </c>
      <c r="G23" s="42">
        <v>0</v>
      </c>
      <c r="H23" s="43">
        <v>4000000</v>
      </c>
      <c r="I23" s="36">
        <f t="shared" si="0"/>
        <v>70.789123860860343</v>
      </c>
      <c r="J23" s="23">
        <f t="shared" si="1"/>
        <v>-53.769097738597083</v>
      </c>
    </row>
    <row r="24" spans="1:10" x14ac:dyDescent="0.25">
      <c r="A24" s="9" t="s">
        <v>17</v>
      </c>
      <c r="B24" s="21" t="s">
        <v>33</v>
      </c>
      <c r="C24" s="41">
        <v>192148000</v>
      </c>
      <c r="D24" s="41">
        <v>202212745</v>
      </c>
      <c r="E24" s="41">
        <v>76595253</v>
      </c>
      <c r="F24" s="41">
        <v>145864000</v>
      </c>
      <c r="G24" s="42">
        <v>61915000</v>
      </c>
      <c r="H24" s="43">
        <v>60710000</v>
      </c>
      <c r="I24" s="36">
        <f t="shared" si="0"/>
        <v>90.434777988134599</v>
      </c>
      <c r="J24" s="23">
        <f t="shared" si="1"/>
        <v>-7.4550356164391207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261013008</v>
      </c>
      <c r="D26" s="44">
        <v>263107001</v>
      </c>
      <c r="E26" s="44">
        <v>117077339</v>
      </c>
      <c r="F26" s="44">
        <v>215003000</v>
      </c>
      <c r="G26" s="45">
        <v>61915000</v>
      </c>
      <c r="H26" s="46">
        <v>64710000</v>
      </c>
      <c r="I26" s="25">
        <f t="shared" si="0"/>
        <v>83.6418574562922</v>
      </c>
      <c r="J26" s="26">
        <f t="shared" si="1"/>
        <v>-17.933448273897156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4250000</v>
      </c>
      <c r="D29" s="41">
        <v>7135328</v>
      </c>
      <c r="E29" s="41">
        <v>5752202</v>
      </c>
      <c r="F29" s="41">
        <v>2000000</v>
      </c>
      <c r="G29" s="42">
        <v>0</v>
      </c>
      <c r="H29" s="43">
        <v>0</v>
      </c>
      <c r="I29" s="36">
        <f t="shared" si="0"/>
        <v>-65.23070643207592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111000000</v>
      </c>
      <c r="D30" s="41">
        <v>111000000</v>
      </c>
      <c r="E30" s="41">
        <v>0</v>
      </c>
      <c r="F30" s="41">
        <v>61800000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110998000</v>
      </c>
      <c r="D31" s="41">
        <v>111453564</v>
      </c>
      <c r="E31" s="41">
        <v>86780385</v>
      </c>
      <c r="F31" s="41">
        <v>113507217</v>
      </c>
      <c r="G31" s="42">
        <v>46615000</v>
      </c>
      <c r="H31" s="43">
        <v>47210000</v>
      </c>
      <c r="I31" s="36">
        <f t="shared" si="0"/>
        <v>30.798240869754157</v>
      </c>
      <c r="J31" s="23">
        <f t="shared" si="1"/>
        <v>-18.366050338497608</v>
      </c>
    </row>
    <row r="32" spans="1:10" x14ac:dyDescent="0.25">
      <c r="A32" s="9" t="s">
        <v>17</v>
      </c>
      <c r="B32" s="21" t="s">
        <v>34</v>
      </c>
      <c r="C32" s="41">
        <v>34765008</v>
      </c>
      <c r="D32" s="41">
        <v>33518109</v>
      </c>
      <c r="E32" s="41">
        <v>24544752</v>
      </c>
      <c r="F32" s="41">
        <v>37695783</v>
      </c>
      <c r="G32" s="42">
        <v>15300000</v>
      </c>
      <c r="H32" s="43">
        <v>17500000</v>
      </c>
      <c r="I32" s="36">
        <f t="shared" si="0"/>
        <v>53.579808017616145</v>
      </c>
      <c r="J32" s="23">
        <f t="shared" si="1"/>
        <v>-10.664007477568472</v>
      </c>
    </row>
    <row r="33" spans="1:11" ht="13" thickBot="1" x14ac:dyDescent="0.3">
      <c r="A33" s="9" t="s">
        <v>17</v>
      </c>
      <c r="B33" s="37" t="s">
        <v>41</v>
      </c>
      <c r="C33" s="57">
        <v>261013008</v>
      </c>
      <c r="D33" s="57">
        <v>263107001</v>
      </c>
      <c r="E33" s="57">
        <v>117077339</v>
      </c>
      <c r="F33" s="57">
        <v>215003000</v>
      </c>
      <c r="G33" s="58">
        <v>61915000</v>
      </c>
      <c r="H33" s="59">
        <v>64710000</v>
      </c>
      <c r="I33" s="38">
        <f t="shared" si="0"/>
        <v>83.6418574562922</v>
      </c>
      <c r="J33" s="39">
        <f t="shared" si="1"/>
        <v>-17.933448273897156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21531996</v>
      </c>
      <c r="D8" s="41">
        <v>23421196</v>
      </c>
      <c r="E8" s="41">
        <v>22496645</v>
      </c>
      <c r="F8" s="41">
        <v>24187056</v>
      </c>
      <c r="G8" s="42">
        <v>25275480</v>
      </c>
      <c r="H8" s="43">
        <v>25907376</v>
      </c>
      <c r="I8" s="22">
        <f>IF(($E8       =0),0,((($F8       /$E8       )-1)*100))</f>
        <v>7.5140582073460305</v>
      </c>
      <c r="J8" s="23">
        <f>IF(($E8       =0),0,(((($H8       /$E8       )^(1/3))-1)*100))</f>
        <v>4.817844457112086</v>
      </c>
    </row>
    <row r="9" spans="1:11" x14ac:dyDescent="0.25">
      <c r="A9" s="3" t="s">
        <v>17</v>
      </c>
      <c r="B9" s="21" t="s">
        <v>20</v>
      </c>
      <c r="C9" s="41">
        <v>56844444</v>
      </c>
      <c r="D9" s="41">
        <v>53763944</v>
      </c>
      <c r="E9" s="41">
        <v>56655431</v>
      </c>
      <c r="F9" s="41">
        <v>61186320</v>
      </c>
      <c r="G9" s="42">
        <v>64474668</v>
      </c>
      <c r="H9" s="43">
        <v>67928076</v>
      </c>
      <c r="I9" s="22">
        <f>IF(($E9       =0),0,((($F9       /$E9       )-1)*100))</f>
        <v>7.9972721414827808</v>
      </c>
      <c r="J9" s="23">
        <f>IF(($E9       =0),0,(((($H9       /$E9       )^(1/3))-1)*100))</f>
        <v>6.235399484629145</v>
      </c>
    </row>
    <row r="10" spans="1:11" x14ac:dyDescent="0.25">
      <c r="A10" s="3" t="s">
        <v>17</v>
      </c>
      <c r="B10" s="21" t="s">
        <v>21</v>
      </c>
      <c r="C10" s="41">
        <v>440499524</v>
      </c>
      <c r="D10" s="41">
        <v>443654144</v>
      </c>
      <c r="E10" s="41">
        <v>445399542</v>
      </c>
      <c r="F10" s="41">
        <v>448632540</v>
      </c>
      <c r="G10" s="42">
        <v>439331172</v>
      </c>
      <c r="H10" s="43">
        <v>454233120</v>
      </c>
      <c r="I10" s="22">
        <f t="shared" ref="I10:I33" si="0">IF(($E10      =0),0,((($F10      /$E10      )-1)*100))</f>
        <v>0.72586468892237299</v>
      </c>
      <c r="J10" s="23">
        <f t="shared" ref="J10:J33" si="1">IF(($E10      =0),0,(((($H10      /$E10      )^(1/3))-1)*100))</f>
        <v>0.65677469783942399</v>
      </c>
    </row>
    <row r="11" spans="1:11" x14ac:dyDescent="0.25">
      <c r="A11" s="9" t="s">
        <v>17</v>
      </c>
      <c r="B11" s="24" t="s">
        <v>22</v>
      </c>
      <c r="C11" s="44">
        <v>518875964</v>
      </c>
      <c r="D11" s="44">
        <v>520839284</v>
      </c>
      <c r="E11" s="44">
        <v>524551618</v>
      </c>
      <c r="F11" s="44">
        <v>534005916</v>
      </c>
      <c r="G11" s="45">
        <v>529081320</v>
      </c>
      <c r="H11" s="46">
        <v>548068572</v>
      </c>
      <c r="I11" s="25">
        <f t="shared" si="0"/>
        <v>1.8023579902483489</v>
      </c>
      <c r="J11" s="26">
        <f t="shared" si="1"/>
        <v>1.4726236042367891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137765532</v>
      </c>
      <c r="D13" s="41">
        <v>141477032</v>
      </c>
      <c r="E13" s="41">
        <v>124704205</v>
      </c>
      <c r="F13" s="41">
        <v>148023144</v>
      </c>
      <c r="G13" s="42">
        <v>154983996</v>
      </c>
      <c r="H13" s="43">
        <v>162274620</v>
      </c>
      <c r="I13" s="22">
        <f t="shared" si="0"/>
        <v>18.699400713873281</v>
      </c>
      <c r="J13" s="23">
        <f t="shared" si="1"/>
        <v>9.174991703231905</v>
      </c>
    </row>
    <row r="14" spans="1:11" x14ac:dyDescent="0.25">
      <c r="A14" s="3" t="s">
        <v>17</v>
      </c>
      <c r="B14" s="21" t="s">
        <v>25</v>
      </c>
      <c r="C14" s="41">
        <v>6108780</v>
      </c>
      <c r="D14" s="41">
        <v>6108780</v>
      </c>
      <c r="E14" s="41">
        <v>0</v>
      </c>
      <c r="F14" s="41">
        <v>6108780</v>
      </c>
      <c r="G14" s="42">
        <v>6365328</v>
      </c>
      <c r="H14" s="43">
        <v>6524460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53792448</v>
      </c>
      <c r="D16" s="41">
        <v>53792448</v>
      </c>
      <c r="E16" s="41">
        <v>49254209</v>
      </c>
      <c r="F16" s="41">
        <v>58448460</v>
      </c>
      <c r="G16" s="42">
        <v>61078644</v>
      </c>
      <c r="H16" s="43">
        <v>62605620</v>
      </c>
      <c r="I16" s="22">
        <f t="shared" si="0"/>
        <v>18.666934636997222</v>
      </c>
      <c r="J16" s="23">
        <f t="shared" si="1"/>
        <v>8.3236596534259846</v>
      </c>
    </row>
    <row r="17" spans="1:10" x14ac:dyDescent="0.25">
      <c r="A17" s="3" t="s">
        <v>17</v>
      </c>
      <c r="B17" s="21" t="s">
        <v>27</v>
      </c>
      <c r="C17" s="41">
        <v>302163552</v>
      </c>
      <c r="D17" s="41">
        <v>317619727</v>
      </c>
      <c r="E17" s="41">
        <v>237327035</v>
      </c>
      <c r="F17" s="41">
        <v>316890713</v>
      </c>
      <c r="G17" s="42">
        <v>314677650</v>
      </c>
      <c r="H17" s="43">
        <v>317913488</v>
      </c>
      <c r="I17" s="29">
        <f t="shared" si="0"/>
        <v>33.524911310673055</v>
      </c>
      <c r="J17" s="30">
        <f t="shared" si="1"/>
        <v>10.235272538015572</v>
      </c>
    </row>
    <row r="18" spans="1:10" x14ac:dyDescent="0.25">
      <c r="A18" s="3" t="s">
        <v>17</v>
      </c>
      <c r="B18" s="24" t="s">
        <v>28</v>
      </c>
      <c r="C18" s="44">
        <v>499830312</v>
      </c>
      <c r="D18" s="44">
        <v>518997987</v>
      </c>
      <c r="E18" s="44">
        <v>411285449</v>
      </c>
      <c r="F18" s="44">
        <v>529471097</v>
      </c>
      <c r="G18" s="45">
        <v>537105618</v>
      </c>
      <c r="H18" s="46">
        <v>549318188</v>
      </c>
      <c r="I18" s="25">
        <f t="shared" si="0"/>
        <v>28.735674526623001</v>
      </c>
      <c r="J18" s="26">
        <f t="shared" si="1"/>
        <v>10.126933066313271</v>
      </c>
    </row>
    <row r="19" spans="1:10" ht="23.25" customHeight="1" x14ac:dyDescent="0.25">
      <c r="A19" s="31" t="s">
        <v>17</v>
      </c>
      <c r="B19" s="32" t="s">
        <v>29</v>
      </c>
      <c r="C19" s="50">
        <v>19045652</v>
      </c>
      <c r="D19" s="50">
        <v>1841297</v>
      </c>
      <c r="E19" s="50">
        <v>113266169</v>
      </c>
      <c r="F19" s="51">
        <v>4534819</v>
      </c>
      <c r="G19" s="52">
        <v>-8024298</v>
      </c>
      <c r="H19" s="53">
        <v>-1249616</v>
      </c>
      <c r="I19" s="33">
        <f t="shared" si="0"/>
        <v>-95.996316428782904</v>
      </c>
      <c r="J19" s="34">
        <f t="shared" si="1"/>
        <v>-122.26172371597821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63154440</v>
      </c>
      <c r="D23" s="41">
        <v>84773100</v>
      </c>
      <c r="E23" s="41">
        <v>28285367</v>
      </c>
      <c r="F23" s="41">
        <v>91018124</v>
      </c>
      <c r="G23" s="42">
        <v>41905248</v>
      </c>
      <c r="H23" s="43">
        <v>25171644</v>
      </c>
      <c r="I23" s="36">
        <f t="shared" si="0"/>
        <v>221.78519727179076</v>
      </c>
      <c r="J23" s="23">
        <f t="shared" si="1"/>
        <v>-3.8129539318732086</v>
      </c>
    </row>
    <row r="24" spans="1:10" x14ac:dyDescent="0.25">
      <c r="A24" s="9" t="s">
        <v>17</v>
      </c>
      <c r="B24" s="21" t="s">
        <v>33</v>
      </c>
      <c r="C24" s="41">
        <v>56308296</v>
      </c>
      <c r="D24" s="41">
        <v>77561172</v>
      </c>
      <c r="E24" s="41">
        <v>58773818</v>
      </c>
      <c r="F24" s="41">
        <v>74854303</v>
      </c>
      <c r="G24" s="42">
        <v>53343800</v>
      </c>
      <c r="H24" s="43">
        <v>60483516</v>
      </c>
      <c r="I24" s="36">
        <f t="shared" si="0"/>
        <v>27.359946226396261</v>
      </c>
      <c r="J24" s="23">
        <f t="shared" si="1"/>
        <v>0.96039519371886595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119462736</v>
      </c>
      <c r="D26" s="44">
        <v>162334272</v>
      </c>
      <c r="E26" s="44">
        <v>87059185</v>
      </c>
      <c r="F26" s="44">
        <v>165872427</v>
      </c>
      <c r="G26" s="45">
        <v>95249048</v>
      </c>
      <c r="H26" s="46">
        <v>85655160</v>
      </c>
      <c r="I26" s="25">
        <f t="shared" si="0"/>
        <v>90.528348042771128</v>
      </c>
      <c r="J26" s="26">
        <f t="shared" si="1"/>
        <v>-0.54049094914608853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6173940</v>
      </c>
      <c r="D29" s="41">
        <v>9335246</v>
      </c>
      <c r="E29" s="41">
        <v>5621556</v>
      </c>
      <c r="F29" s="41">
        <v>1652160</v>
      </c>
      <c r="G29" s="42">
        <v>6352356</v>
      </c>
      <c r="H29" s="43">
        <v>7647576</v>
      </c>
      <c r="I29" s="36">
        <f t="shared" si="0"/>
        <v>-70.610272316063387</v>
      </c>
      <c r="J29" s="23">
        <f t="shared" si="1"/>
        <v>10.804080321856535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68664816</v>
      </c>
      <c r="D31" s="41">
        <v>101688406</v>
      </c>
      <c r="E31" s="41">
        <v>59564018</v>
      </c>
      <c r="F31" s="41">
        <v>99971707</v>
      </c>
      <c r="G31" s="42">
        <v>34198876</v>
      </c>
      <c r="H31" s="43">
        <v>55774872</v>
      </c>
      <c r="I31" s="36">
        <f t="shared" si="0"/>
        <v>67.839092050506068</v>
      </c>
      <c r="J31" s="23">
        <f t="shared" si="1"/>
        <v>-2.1671139393850569</v>
      </c>
    </row>
    <row r="32" spans="1:10" x14ac:dyDescent="0.25">
      <c r="A32" s="9" t="s">
        <v>17</v>
      </c>
      <c r="B32" s="21" t="s">
        <v>34</v>
      </c>
      <c r="C32" s="41">
        <v>44623980</v>
      </c>
      <c r="D32" s="41">
        <v>51310620</v>
      </c>
      <c r="E32" s="41">
        <v>21873611</v>
      </c>
      <c r="F32" s="41">
        <v>64248560</v>
      </c>
      <c r="G32" s="42">
        <v>54697816</v>
      </c>
      <c r="H32" s="43">
        <v>22232712</v>
      </c>
      <c r="I32" s="36">
        <f t="shared" si="0"/>
        <v>193.72635364138091</v>
      </c>
      <c r="J32" s="23">
        <f t="shared" si="1"/>
        <v>0.54426861424539119</v>
      </c>
    </row>
    <row r="33" spans="1:11" ht="13" thickBot="1" x14ac:dyDescent="0.3">
      <c r="A33" s="9" t="s">
        <v>17</v>
      </c>
      <c r="B33" s="37" t="s">
        <v>41</v>
      </c>
      <c r="C33" s="57">
        <v>119462736</v>
      </c>
      <c r="D33" s="57">
        <v>162334272</v>
      </c>
      <c r="E33" s="57">
        <v>87059185</v>
      </c>
      <c r="F33" s="57">
        <v>165872427</v>
      </c>
      <c r="G33" s="58">
        <v>95249048</v>
      </c>
      <c r="H33" s="59">
        <v>85655160</v>
      </c>
      <c r="I33" s="38">
        <f t="shared" si="0"/>
        <v>90.528348042771128</v>
      </c>
      <c r="J33" s="39">
        <f t="shared" si="1"/>
        <v>-0.54049094914608853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79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17000000</v>
      </c>
      <c r="D8" s="41">
        <v>23797536</v>
      </c>
      <c r="E8" s="41">
        <v>23662381</v>
      </c>
      <c r="F8" s="41">
        <v>23999999</v>
      </c>
      <c r="G8" s="42">
        <v>25055999</v>
      </c>
      <c r="H8" s="43">
        <v>25682400</v>
      </c>
      <c r="I8" s="22">
        <f>IF(($E8       =0),0,((($F8       /$E8       )-1)*100))</f>
        <v>1.4268133033611408</v>
      </c>
      <c r="J8" s="23">
        <f>IF(($E8       =0),0,(((($H8       /$E8       )^(1/3))-1)*100))</f>
        <v>2.7682720391889237</v>
      </c>
    </row>
    <row r="9" spans="1:11" x14ac:dyDescent="0.25">
      <c r="A9" s="3" t="s">
        <v>17</v>
      </c>
      <c r="B9" s="21" t="s">
        <v>20</v>
      </c>
      <c r="C9" s="41">
        <v>760000</v>
      </c>
      <c r="D9" s="41">
        <v>760000</v>
      </c>
      <c r="E9" s="41">
        <v>754661</v>
      </c>
      <c r="F9" s="41">
        <v>793440</v>
      </c>
      <c r="G9" s="42">
        <v>829938</v>
      </c>
      <c r="H9" s="43">
        <v>850687</v>
      </c>
      <c r="I9" s="22">
        <f>IF(($E9       =0),0,((($F9       /$E9       )-1)*100))</f>
        <v>5.1385986555552821</v>
      </c>
      <c r="J9" s="23">
        <f>IF(($E9       =0),0,(((($H9       /$E9       )^(1/3))-1)*100))</f>
        <v>4.0732930195783723</v>
      </c>
    </row>
    <row r="10" spans="1:11" x14ac:dyDescent="0.25">
      <c r="A10" s="3" t="s">
        <v>17</v>
      </c>
      <c r="B10" s="21" t="s">
        <v>21</v>
      </c>
      <c r="C10" s="41">
        <v>296762151</v>
      </c>
      <c r="D10" s="41">
        <v>333154135</v>
      </c>
      <c r="E10" s="41">
        <v>119161397</v>
      </c>
      <c r="F10" s="41">
        <v>297199533</v>
      </c>
      <c r="G10" s="42">
        <v>207594186</v>
      </c>
      <c r="H10" s="43">
        <v>216720410</v>
      </c>
      <c r="I10" s="22">
        <f t="shared" ref="I10:I33" si="0">IF(($E10      =0),0,((($F10      /$E10      )-1)*100))</f>
        <v>149.40923863119866</v>
      </c>
      <c r="J10" s="23">
        <f t="shared" ref="J10:J33" si="1">IF(($E10      =0),0,(((($H10      /$E10      )^(1/3))-1)*100))</f>
        <v>22.064134434387928</v>
      </c>
    </row>
    <row r="11" spans="1:11" x14ac:dyDescent="0.25">
      <c r="A11" s="9" t="s">
        <v>17</v>
      </c>
      <c r="B11" s="24" t="s">
        <v>22</v>
      </c>
      <c r="C11" s="44">
        <v>314522151</v>
      </c>
      <c r="D11" s="44">
        <v>357711671</v>
      </c>
      <c r="E11" s="44">
        <v>143578439</v>
      </c>
      <c r="F11" s="44">
        <v>321992972</v>
      </c>
      <c r="G11" s="45">
        <v>233480123</v>
      </c>
      <c r="H11" s="46">
        <v>243253497</v>
      </c>
      <c r="I11" s="25">
        <f t="shared" si="0"/>
        <v>124.26276134677852</v>
      </c>
      <c r="J11" s="26">
        <f t="shared" si="1"/>
        <v>19.21290974466401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101698533</v>
      </c>
      <c r="D13" s="41">
        <v>100376056</v>
      </c>
      <c r="E13" s="41">
        <v>68491159</v>
      </c>
      <c r="F13" s="41">
        <v>111652474</v>
      </c>
      <c r="G13" s="42">
        <v>115958764</v>
      </c>
      <c r="H13" s="43">
        <v>120937953</v>
      </c>
      <c r="I13" s="22">
        <f t="shared" si="0"/>
        <v>63.01735235638224</v>
      </c>
      <c r="J13" s="23">
        <f t="shared" si="1"/>
        <v>20.867451767304512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2861919</v>
      </c>
      <c r="G14" s="42">
        <v>2371109</v>
      </c>
      <c r="H14" s="43">
        <v>2475438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125642308</v>
      </c>
      <c r="D17" s="41">
        <v>266091103</v>
      </c>
      <c r="E17" s="41">
        <v>110163925</v>
      </c>
      <c r="F17" s="41">
        <v>168864046</v>
      </c>
      <c r="G17" s="42">
        <v>179855986</v>
      </c>
      <c r="H17" s="43">
        <v>184734305</v>
      </c>
      <c r="I17" s="29">
        <f t="shared" si="0"/>
        <v>53.28434058608569</v>
      </c>
      <c r="J17" s="30">
        <f t="shared" si="1"/>
        <v>18.805364217556743</v>
      </c>
    </row>
    <row r="18" spans="1:10" x14ac:dyDescent="0.25">
      <c r="A18" s="3" t="s">
        <v>17</v>
      </c>
      <c r="B18" s="24" t="s">
        <v>28</v>
      </c>
      <c r="C18" s="44">
        <v>227340841</v>
      </c>
      <c r="D18" s="44">
        <v>366467159</v>
      </c>
      <c r="E18" s="44">
        <v>178655084</v>
      </c>
      <c r="F18" s="44">
        <v>283378439</v>
      </c>
      <c r="G18" s="45">
        <v>298185859</v>
      </c>
      <c r="H18" s="46">
        <v>308147696</v>
      </c>
      <c r="I18" s="25">
        <f t="shared" si="0"/>
        <v>58.617618180963717</v>
      </c>
      <c r="J18" s="26">
        <f t="shared" si="1"/>
        <v>19.926322154789776</v>
      </c>
    </row>
    <row r="19" spans="1:10" ht="23.25" customHeight="1" x14ac:dyDescent="0.25">
      <c r="A19" s="31" t="s">
        <v>17</v>
      </c>
      <c r="B19" s="32" t="s">
        <v>29</v>
      </c>
      <c r="C19" s="50">
        <v>87181310</v>
      </c>
      <c r="D19" s="50">
        <v>-8755488</v>
      </c>
      <c r="E19" s="50">
        <v>-35076645</v>
      </c>
      <c r="F19" s="51">
        <v>38614533</v>
      </c>
      <c r="G19" s="52">
        <v>-64705736</v>
      </c>
      <c r="H19" s="53">
        <v>-64894199</v>
      </c>
      <c r="I19" s="33">
        <f t="shared" si="0"/>
        <v>-210.08616416991987</v>
      </c>
      <c r="J19" s="34">
        <f t="shared" si="1"/>
        <v>22.761619639331698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-3247918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7311262</v>
      </c>
      <c r="D23" s="41">
        <v>5878782</v>
      </c>
      <c r="E23" s="41">
        <v>-477871598</v>
      </c>
      <c r="F23" s="41">
        <v>3739653</v>
      </c>
      <c r="G23" s="42">
        <v>3863459</v>
      </c>
      <c r="H23" s="43">
        <v>3979056</v>
      </c>
      <c r="I23" s="36">
        <f t="shared" si="0"/>
        <v>-100.7825643992343</v>
      </c>
      <c r="J23" s="23">
        <f t="shared" si="1"/>
        <v>-120.26856229199375</v>
      </c>
    </row>
    <row r="24" spans="1:10" x14ac:dyDescent="0.25">
      <c r="A24" s="9" t="s">
        <v>17</v>
      </c>
      <c r="B24" s="21" t="s">
        <v>33</v>
      </c>
      <c r="C24" s="41">
        <v>70029765</v>
      </c>
      <c r="D24" s="41">
        <v>81369744</v>
      </c>
      <c r="E24" s="41">
        <v>-77246336</v>
      </c>
      <c r="F24" s="41">
        <v>64530040</v>
      </c>
      <c r="G24" s="42">
        <v>39112630</v>
      </c>
      <c r="H24" s="43">
        <v>40090447</v>
      </c>
      <c r="I24" s="36">
        <f t="shared" si="0"/>
        <v>-183.53799460468906</v>
      </c>
      <c r="J24" s="23">
        <f t="shared" si="1"/>
        <v>-180.36266613178731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77341027</v>
      </c>
      <c r="D26" s="44">
        <v>87248526</v>
      </c>
      <c r="E26" s="44">
        <v>-558365852</v>
      </c>
      <c r="F26" s="44">
        <v>68269693</v>
      </c>
      <c r="G26" s="45">
        <v>42976089</v>
      </c>
      <c r="H26" s="46">
        <v>44069503</v>
      </c>
      <c r="I26" s="25">
        <f t="shared" si="0"/>
        <v>-112.22669558954333</v>
      </c>
      <c r="J26" s="26">
        <f t="shared" si="1"/>
        <v>-142.89497649188283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565217</v>
      </c>
      <c r="D28" s="41">
        <v>565217</v>
      </c>
      <c r="E28" s="41">
        <v>27550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-6970624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278261</v>
      </c>
      <c r="D30" s="41">
        <v>1000000</v>
      </c>
      <c r="E30" s="41">
        <v>-4769985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63551505</v>
      </c>
      <c r="D31" s="41">
        <v>77703962</v>
      </c>
      <c r="E31" s="41">
        <v>-300996670</v>
      </c>
      <c r="F31" s="41">
        <v>45025751</v>
      </c>
      <c r="G31" s="42">
        <v>18875971</v>
      </c>
      <c r="H31" s="43">
        <v>19347871</v>
      </c>
      <c r="I31" s="36">
        <f t="shared" si="0"/>
        <v>-114.95888675446145</v>
      </c>
      <c r="J31" s="23">
        <f t="shared" si="1"/>
        <v>-140.05811392972211</v>
      </c>
    </row>
    <row r="32" spans="1:10" x14ac:dyDescent="0.25">
      <c r="A32" s="9" t="s">
        <v>17</v>
      </c>
      <c r="B32" s="21" t="s">
        <v>34</v>
      </c>
      <c r="C32" s="41">
        <v>12946044</v>
      </c>
      <c r="D32" s="41">
        <v>13457609</v>
      </c>
      <c r="E32" s="41">
        <v>-245656123</v>
      </c>
      <c r="F32" s="41">
        <v>23243942</v>
      </c>
      <c r="G32" s="42">
        <v>24100118</v>
      </c>
      <c r="H32" s="43">
        <v>24721632</v>
      </c>
      <c r="I32" s="36">
        <f t="shared" si="0"/>
        <v>-109.46198357123791</v>
      </c>
      <c r="J32" s="23">
        <f t="shared" si="1"/>
        <v>-146.51394567379668</v>
      </c>
    </row>
    <row r="33" spans="1:11" ht="13" thickBot="1" x14ac:dyDescent="0.3">
      <c r="A33" s="9" t="s">
        <v>17</v>
      </c>
      <c r="B33" s="37" t="s">
        <v>41</v>
      </c>
      <c r="C33" s="57">
        <v>77341027</v>
      </c>
      <c r="D33" s="57">
        <v>92726788</v>
      </c>
      <c r="E33" s="57">
        <v>-558365852</v>
      </c>
      <c r="F33" s="57">
        <v>68269693</v>
      </c>
      <c r="G33" s="58">
        <v>42976089</v>
      </c>
      <c r="H33" s="59">
        <v>44069503</v>
      </c>
      <c r="I33" s="38">
        <f t="shared" si="0"/>
        <v>-112.22669558954333</v>
      </c>
      <c r="J33" s="39">
        <f t="shared" si="1"/>
        <v>-142.89497649188283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51760650</v>
      </c>
      <c r="D8" s="41">
        <v>51760650</v>
      </c>
      <c r="E8" s="41">
        <v>55509951</v>
      </c>
      <c r="F8" s="41">
        <v>54141637</v>
      </c>
      <c r="G8" s="42">
        <v>56632151</v>
      </c>
      <c r="H8" s="43">
        <v>59237231</v>
      </c>
      <c r="I8" s="22">
        <f>IF(($E8       =0),0,((($F8       /$E8       )-1)*100))</f>
        <v>-2.4649886648251629</v>
      </c>
      <c r="J8" s="23">
        <f>IF(($E8       =0),0,(((($H8       /$E8       )^(1/3))-1)*100))</f>
        <v>2.1898986737279635</v>
      </c>
    </row>
    <row r="9" spans="1:11" x14ac:dyDescent="0.25">
      <c r="A9" s="3" t="s">
        <v>17</v>
      </c>
      <c r="B9" s="21" t="s">
        <v>20</v>
      </c>
      <c r="C9" s="41">
        <v>311208892</v>
      </c>
      <c r="D9" s="41">
        <v>311208892</v>
      </c>
      <c r="E9" s="41">
        <v>274819050</v>
      </c>
      <c r="F9" s="41">
        <v>325524513</v>
      </c>
      <c r="G9" s="42">
        <v>340498644</v>
      </c>
      <c r="H9" s="43">
        <v>356161585</v>
      </c>
      <c r="I9" s="22">
        <f>IF(($E9       =0),0,((($F9       /$E9       )-1)*100))</f>
        <v>18.450490604636038</v>
      </c>
      <c r="J9" s="23">
        <f>IF(($E9       =0),0,(((($H9       /$E9       )^(1/3))-1)*100))</f>
        <v>9.0268372325537314</v>
      </c>
    </row>
    <row r="10" spans="1:11" x14ac:dyDescent="0.25">
      <c r="A10" s="3" t="s">
        <v>17</v>
      </c>
      <c r="B10" s="21" t="s">
        <v>21</v>
      </c>
      <c r="C10" s="41">
        <v>204041176</v>
      </c>
      <c r="D10" s="41">
        <v>187839807</v>
      </c>
      <c r="E10" s="41">
        <v>170965509</v>
      </c>
      <c r="F10" s="41">
        <v>239620856</v>
      </c>
      <c r="G10" s="42">
        <v>247872283</v>
      </c>
      <c r="H10" s="43">
        <v>255753111</v>
      </c>
      <c r="I10" s="22">
        <f t="shared" ref="I10:I33" si="0">IF(($E10      =0),0,((($F10      /$E10      )-1)*100))</f>
        <v>40.157425554180051</v>
      </c>
      <c r="J10" s="23">
        <f t="shared" ref="J10:J33" si="1">IF(($E10      =0),0,(((($H10      /$E10      )^(1/3))-1)*100))</f>
        <v>14.367898362357634</v>
      </c>
    </row>
    <row r="11" spans="1:11" x14ac:dyDescent="0.25">
      <c r="A11" s="9" t="s">
        <v>17</v>
      </c>
      <c r="B11" s="24" t="s">
        <v>22</v>
      </c>
      <c r="C11" s="44">
        <v>567010718</v>
      </c>
      <c r="D11" s="44">
        <v>550809349</v>
      </c>
      <c r="E11" s="44">
        <v>501294510</v>
      </c>
      <c r="F11" s="44">
        <v>619287006</v>
      </c>
      <c r="G11" s="45">
        <v>645003078</v>
      </c>
      <c r="H11" s="46">
        <v>671151927</v>
      </c>
      <c r="I11" s="25">
        <f t="shared" si="0"/>
        <v>23.537559986443888</v>
      </c>
      <c r="J11" s="26">
        <f t="shared" si="1"/>
        <v>10.215488789056604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191388290</v>
      </c>
      <c r="D13" s="41">
        <v>192238290</v>
      </c>
      <c r="E13" s="41">
        <v>182558923</v>
      </c>
      <c r="F13" s="41">
        <v>215976047</v>
      </c>
      <c r="G13" s="42">
        <v>225910961</v>
      </c>
      <c r="H13" s="43">
        <v>236302849</v>
      </c>
      <c r="I13" s="22">
        <f t="shared" si="0"/>
        <v>18.30484286982783</v>
      </c>
      <c r="J13" s="23">
        <f t="shared" si="1"/>
        <v>8.9821314757006387</v>
      </c>
    </row>
    <row r="14" spans="1:11" x14ac:dyDescent="0.25">
      <c r="A14" s="3" t="s">
        <v>17</v>
      </c>
      <c r="B14" s="21" t="s">
        <v>25</v>
      </c>
      <c r="C14" s="41">
        <v>8968570</v>
      </c>
      <c r="D14" s="41">
        <v>15560445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120106560</v>
      </c>
      <c r="D16" s="41">
        <v>142670511</v>
      </c>
      <c r="E16" s="41">
        <v>136758864</v>
      </c>
      <c r="F16" s="41">
        <v>143075930</v>
      </c>
      <c r="G16" s="42">
        <v>149657424</v>
      </c>
      <c r="H16" s="43">
        <v>156541664</v>
      </c>
      <c r="I16" s="22">
        <f t="shared" si="0"/>
        <v>4.6191272837715402</v>
      </c>
      <c r="J16" s="23">
        <f t="shared" si="1"/>
        <v>4.6063753219111492</v>
      </c>
    </row>
    <row r="17" spans="1:10" x14ac:dyDescent="0.25">
      <c r="A17" s="3" t="s">
        <v>17</v>
      </c>
      <c r="B17" s="21" t="s">
        <v>27</v>
      </c>
      <c r="C17" s="41">
        <v>225027787</v>
      </c>
      <c r="D17" s="41">
        <v>303272737</v>
      </c>
      <c r="E17" s="41">
        <v>257575192</v>
      </c>
      <c r="F17" s="41">
        <v>284504745</v>
      </c>
      <c r="G17" s="42">
        <v>297108110</v>
      </c>
      <c r="H17" s="43">
        <v>310775129</v>
      </c>
      <c r="I17" s="29">
        <f t="shared" si="0"/>
        <v>10.455025886188608</v>
      </c>
      <c r="J17" s="30">
        <f t="shared" si="1"/>
        <v>6.458597656178755</v>
      </c>
    </row>
    <row r="18" spans="1:10" x14ac:dyDescent="0.25">
      <c r="A18" s="3" t="s">
        <v>17</v>
      </c>
      <c r="B18" s="24" t="s">
        <v>28</v>
      </c>
      <c r="C18" s="44">
        <v>545491207</v>
      </c>
      <c r="D18" s="44">
        <v>653741983</v>
      </c>
      <c r="E18" s="44">
        <v>576892979</v>
      </c>
      <c r="F18" s="44">
        <v>643556722</v>
      </c>
      <c r="G18" s="45">
        <v>672676495</v>
      </c>
      <c r="H18" s="46">
        <v>703619642</v>
      </c>
      <c r="I18" s="25">
        <f t="shared" si="0"/>
        <v>11.555651641931309</v>
      </c>
      <c r="J18" s="26">
        <f t="shared" si="1"/>
        <v>6.8433673355366542</v>
      </c>
    </row>
    <row r="19" spans="1:10" ht="23.25" customHeight="1" x14ac:dyDescent="0.25">
      <c r="A19" s="31" t="s">
        <v>17</v>
      </c>
      <c r="B19" s="32" t="s">
        <v>29</v>
      </c>
      <c r="C19" s="50">
        <v>21519511</v>
      </c>
      <c r="D19" s="50">
        <v>-102932634</v>
      </c>
      <c r="E19" s="50">
        <v>-75598469</v>
      </c>
      <c r="F19" s="51">
        <v>-24269716</v>
      </c>
      <c r="G19" s="52">
        <v>-27673417</v>
      </c>
      <c r="H19" s="53">
        <v>-32467715</v>
      </c>
      <c r="I19" s="33">
        <f t="shared" si="0"/>
        <v>-67.896550920892324</v>
      </c>
      <c r="J19" s="34">
        <f t="shared" si="1"/>
        <v>-24.55225889764122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2700000</v>
      </c>
      <c r="D23" s="41">
        <v>2700000</v>
      </c>
      <c r="E23" s="41">
        <v>1357078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71451567</v>
      </c>
      <c r="D24" s="41">
        <v>64308828</v>
      </c>
      <c r="E24" s="41">
        <v>27945281</v>
      </c>
      <c r="F24" s="41">
        <v>112867059</v>
      </c>
      <c r="G24" s="42">
        <v>118058946</v>
      </c>
      <c r="H24" s="43">
        <v>123489661</v>
      </c>
      <c r="I24" s="36">
        <f t="shared" si="0"/>
        <v>303.88593337100457</v>
      </c>
      <c r="J24" s="23">
        <f t="shared" si="1"/>
        <v>64.099543337868667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74151567</v>
      </c>
      <c r="D26" s="44">
        <v>67008828</v>
      </c>
      <c r="E26" s="44">
        <v>29302359</v>
      </c>
      <c r="F26" s="44">
        <v>112867059</v>
      </c>
      <c r="G26" s="45">
        <v>118058946</v>
      </c>
      <c r="H26" s="46">
        <v>123489661</v>
      </c>
      <c r="I26" s="25">
        <f t="shared" si="0"/>
        <v>285.18079380571373</v>
      </c>
      <c r="J26" s="26">
        <f t="shared" si="1"/>
        <v>61.526086575249316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23150918</v>
      </c>
      <c r="D28" s="41">
        <v>23704157</v>
      </c>
      <c r="E28" s="41">
        <v>13276683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1000000</v>
      </c>
      <c r="D29" s="41">
        <v>1000000</v>
      </c>
      <c r="E29" s="41">
        <v>710156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18012747</v>
      </c>
      <c r="D30" s="41">
        <v>3200000</v>
      </c>
      <c r="E30" s="41">
        <v>0</v>
      </c>
      <c r="F30" s="41">
        <v>42853231</v>
      </c>
      <c r="G30" s="42">
        <v>44824481</v>
      </c>
      <c r="H30" s="43">
        <v>46886406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9793806</v>
      </c>
      <c r="D31" s="41">
        <v>15594671</v>
      </c>
      <c r="E31" s="41">
        <v>13050912</v>
      </c>
      <c r="F31" s="41">
        <v>29715239</v>
      </c>
      <c r="G31" s="42">
        <v>31082140</v>
      </c>
      <c r="H31" s="43">
        <v>32511920</v>
      </c>
      <c r="I31" s="36">
        <f t="shared" si="0"/>
        <v>127.687068919015</v>
      </c>
      <c r="J31" s="23">
        <f t="shared" si="1"/>
        <v>35.560736214191465</v>
      </c>
    </row>
    <row r="32" spans="1:10" x14ac:dyDescent="0.25">
      <c r="A32" s="9" t="s">
        <v>17</v>
      </c>
      <c r="B32" s="21" t="s">
        <v>34</v>
      </c>
      <c r="C32" s="41">
        <v>22194096</v>
      </c>
      <c r="D32" s="41">
        <v>23830000</v>
      </c>
      <c r="E32" s="41">
        <v>22118507</v>
      </c>
      <c r="F32" s="41">
        <v>40298589</v>
      </c>
      <c r="G32" s="42">
        <v>42152325</v>
      </c>
      <c r="H32" s="43">
        <v>44091335</v>
      </c>
      <c r="I32" s="36">
        <f t="shared" si="0"/>
        <v>82.193983527007489</v>
      </c>
      <c r="J32" s="23">
        <f t="shared" si="1"/>
        <v>25.853649376102151</v>
      </c>
    </row>
    <row r="33" spans="1:11" ht="13" thickBot="1" x14ac:dyDescent="0.3">
      <c r="A33" s="9" t="s">
        <v>17</v>
      </c>
      <c r="B33" s="37" t="s">
        <v>41</v>
      </c>
      <c r="C33" s="57">
        <v>74151567</v>
      </c>
      <c r="D33" s="57">
        <v>67328828</v>
      </c>
      <c r="E33" s="57">
        <v>49156258</v>
      </c>
      <c r="F33" s="57">
        <v>112867059</v>
      </c>
      <c r="G33" s="58">
        <v>118058946</v>
      </c>
      <c r="H33" s="59">
        <v>123489661</v>
      </c>
      <c r="I33" s="38">
        <f t="shared" si="0"/>
        <v>129.60872855700285</v>
      </c>
      <c r="J33" s="39">
        <f t="shared" si="1"/>
        <v>35.941041991720901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50530332</v>
      </c>
      <c r="D9" s="41">
        <v>43960140</v>
      </c>
      <c r="E9" s="41">
        <v>43861575</v>
      </c>
      <c r="F9" s="41">
        <v>47968094</v>
      </c>
      <c r="G9" s="42">
        <v>50174626</v>
      </c>
      <c r="H9" s="43">
        <v>52382309</v>
      </c>
      <c r="I9" s="22">
        <f>IF(($E9       =0),0,((($F9       /$E9       )-1)*100))</f>
        <v>9.3624522147232483</v>
      </c>
      <c r="J9" s="23">
        <f>IF(($E9       =0),0,(((($H9       /$E9       )^(1/3))-1)*100))</f>
        <v>6.0962755615742603</v>
      </c>
    </row>
    <row r="10" spans="1:11" x14ac:dyDescent="0.25">
      <c r="A10" s="3" t="s">
        <v>17</v>
      </c>
      <c r="B10" s="21" t="s">
        <v>21</v>
      </c>
      <c r="C10" s="41">
        <v>1041424680</v>
      </c>
      <c r="D10" s="41">
        <v>1099189807</v>
      </c>
      <c r="E10" s="41">
        <v>927372163</v>
      </c>
      <c r="F10" s="41">
        <v>1090691260</v>
      </c>
      <c r="G10" s="42">
        <v>1157927378</v>
      </c>
      <c r="H10" s="43">
        <v>1205381946</v>
      </c>
      <c r="I10" s="22">
        <f t="shared" ref="I10:I33" si="0">IF(($E10      =0),0,((($F10      /$E10      )-1)*100))</f>
        <v>17.610955290233356</v>
      </c>
      <c r="J10" s="23">
        <f t="shared" ref="J10:J33" si="1">IF(($E10      =0),0,(((($H10      /$E10      )^(1/3))-1)*100))</f>
        <v>9.1331964496933473</v>
      </c>
    </row>
    <row r="11" spans="1:11" x14ac:dyDescent="0.25">
      <c r="A11" s="9" t="s">
        <v>17</v>
      </c>
      <c r="B11" s="24" t="s">
        <v>22</v>
      </c>
      <c r="C11" s="44">
        <v>1091955012</v>
      </c>
      <c r="D11" s="44">
        <v>1143149947</v>
      </c>
      <c r="E11" s="44">
        <v>971233738</v>
      </c>
      <c r="F11" s="44">
        <v>1138659354</v>
      </c>
      <c r="G11" s="45">
        <v>1208102004</v>
      </c>
      <c r="H11" s="46">
        <v>1257764255</v>
      </c>
      <c r="I11" s="25">
        <f t="shared" si="0"/>
        <v>17.23844729125339</v>
      </c>
      <c r="J11" s="26">
        <f t="shared" si="1"/>
        <v>8.9996648671230908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370662968</v>
      </c>
      <c r="D13" s="41">
        <v>358956320</v>
      </c>
      <c r="E13" s="41">
        <v>319350357</v>
      </c>
      <c r="F13" s="41">
        <v>373564144</v>
      </c>
      <c r="G13" s="42">
        <v>390719345</v>
      </c>
      <c r="H13" s="43">
        <v>407340008</v>
      </c>
      <c r="I13" s="22">
        <f t="shared" si="0"/>
        <v>16.976272551967121</v>
      </c>
      <c r="J13" s="23">
        <f t="shared" si="1"/>
        <v>8.4500826181144397</v>
      </c>
    </row>
    <row r="14" spans="1:11" x14ac:dyDescent="0.25">
      <c r="A14" s="3" t="s">
        <v>17</v>
      </c>
      <c r="B14" s="21" t="s">
        <v>25</v>
      </c>
      <c r="C14" s="41">
        <v>26000000</v>
      </c>
      <c r="D14" s="41">
        <v>20000000</v>
      </c>
      <c r="E14" s="41">
        <v>0</v>
      </c>
      <c r="F14" s="41">
        <v>26000000</v>
      </c>
      <c r="G14" s="42">
        <v>27196000</v>
      </c>
      <c r="H14" s="43">
        <v>28392624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598375034</v>
      </c>
      <c r="D17" s="41">
        <v>668499294</v>
      </c>
      <c r="E17" s="41">
        <v>595713149</v>
      </c>
      <c r="F17" s="41">
        <v>652283538</v>
      </c>
      <c r="G17" s="42">
        <v>671816580</v>
      </c>
      <c r="H17" s="43">
        <v>699639302</v>
      </c>
      <c r="I17" s="29">
        <f t="shared" si="0"/>
        <v>9.496246489600324</v>
      </c>
      <c r="J17" s="30">
        <f t="shared" si="1"/>
        <v>5.5064483927948826</v>
      </c>
    </row>
    <row r="18" spans="1:10" x14ac:dyDescent="0.25">
      <c r="A18" s="3" t="s">
        <v>17</v>
      </c>
      <c r="B18" s="24" t="s">
        <v>28</v>
      </c>
      <c r="C18" s="44">
        <v>995038002</v>
      </c>
      <c r="D18" s="44">
        <v>1047455614</v>
      </c>
      <c r="E18" s="44">
        <v>915063506</v>
      </c>
      <c r="F18" s="44">
        <v>1051847682</v>
      </c>
      <c r="G18" s="45">
        <v>1089731925</v>
      </c>
      <c r="H18" s="46">
        <v>1135371934</v>
      </c>
      <c r="I18" s="25">
        <f t="shared" si="0"/>
        <v>14.948052796676613</v>
      </c>
      <c r="J18" s="26">
        <f t="shared" si="1"/>
        <v>7.4555800862999844</v>
      </c>
    </row>
    <row r="19" spans="1:10" ht="23.25" customHeight="1" x14ac:dyDescent="0.25">
      <c r="A19" s="31" t="s">
        <v>17</v>
      </c>
      <c r="B19" s="32" t="s">
        <v>29</v>
      </c>
      <c r="C19" s="50">
        <v>96917010</v>
      </c>
      <c r="D19" s="50">
        <v>95694333</v>
      </c>
      <c r="E19" s="50">
        <v>56170232</v>
      </c>
      <c r="F19" s="51">
        <v>86811672</v>
      </c>
      <c r="G19" s="52">
        <v>118370079</v>
      </c>
      <c r="H19" s="53">
        <v>122392321</v>
      </c>
      <c r="I19" s="33">
        <f t="shared" si="0"/>
        <v>54.551029805253435</v>
      </c>
      <c r="J19" s="34">
        <f t="shared" si="1"/>
        <v>29.64307325944273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106874888</v>
      </c>
      <c r="D23" s="41">
        <v>107424386</v>
      </c>
      <c r="E23" s="41">
        <v>63432928</v>
      </c>
      <c r="F23" s="41">
        <v>82482086</v>
      </c>
      <c r="G23" s="42">
        <v>97650542</v>
      </c>
      <c r="H23" s="43">
        <v>92277651</v>
      </c>
      <c r="I23" s="36">
        <f t="shared" si="0"/>
        <v>30.030393678185561</v>
      </c>
      <c r="J23" s="23">
        <f t="shared" si="1"/>
        <v>13.308004399170215</v>
      </c>
    </row>
    <row r="24" spans="1:10" x14ac:dyDescent="0.25">
      <c r="A24" s="9" t="s">
        <v>17</v>
      </c>
      <c r="B24" s="21" t="s">
        <v>33</v>
      </c>
      <c r="C24" s="41">
        <v>499045919</v>
      </c>
      <c r="D24" s="41">
        <v>463695487</v>
      </c>
      <c r="E24" s="41">
        <v>427674809</v>
      </c>
      <c r="F24" s="41">
        <v>509987389</v>
      </c>
      <c r="G24" s="42">
        <v>558571253</v>
      </c>
      <c r="H24" s="43">
        <v>586441235</v>
      </c>
      <c r="I24" s="36">
        <f t="shared" si="0"/>
        <v>19.24653457903338</v>
      </c>
      <c r="J24" s="23">
        <f t="shared" si="1"/>
        <v>11.09732697671868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605920807</v>
      </c>
      <c r="D26" s="44">
        <v>571119873</v>
      </c>
      <c r="E26" s="44">
        <v>491107737</v>
      </c>
      <c r="F26" s="44">
        <v>592469475</v>
      </c>
      <c r="G26" s="45">
        <v>656221795</v>
      </c>
      <c r="H26" s="46">
        <v>678718886</v>
      </c>
      <c r="I26" s="25">
        <f t="shared" si="0"/>
        <v>20.639409718768075</v>
      </c>
      <c r="J26" s="26">
        <f t="shared" si="1"/>
        <v>11.387823835416944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524472970</v>
      </c>
      <c r="D28" s="41">
        <v>487300561</v>
      </c>
      <c r="E28" s="41">
        <v>445890740</v>
      </c>
      <c r="F28" s="41">
        <v>508740796</v>
      </c>
      <c r="G28" s="42">
        <v>542747836</v>
      </c>
      <c r="H28" s="43">
        <v>609260607</v>
      </c>
      <c r="I28" s="36">
        <f t="shared" si="0"/>
        <v>14.095393862631012</v>
      </c>
      <c r="J28" s="23">
        <f t="shared" si="1"/>
        <v>10.966413222048232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81447837</v>
      </c>
      <c r="D32" s="41">
        <v>83819312</v>
      </c>
      <c r="E32" s="41">
        <v>45216997</v>
      </c>
      <c r="F32" s="41">
        <v>83728679</v>
      </c>
      <c r="G32" s="42">
        <v>113473959</v>
      </c>
      <c r="H32" s="43">
        <v>69458279</v>
      </c>
      <c r="I32" s="36">
        <f t="shared" si="0"/>
        <v>85.17080866736903</v>
      </c>
      <c r="J32" s="23">
        <f t="shared" si="1"/>
        <v>15.382718602553314</v>
      </c>
    </row>
    <row r="33" spans="1:11" ht="13" thickBot="1" x14ac:dyDescent="0.3">
      <c r="A33" s="9" t="s">
        <v>17</v>
      </c>
      <c r="B33" s="37" t="s">
        <v>41</v>
      </c>
      <c r="C33" s="57">
        <v>605920807</v>
      </c>
      <c r="D33" s="57">
        <v>571119873</v>
      </c>
      <c r="E33" s="57">
        <v>491107737</v>
      </c>
      <c r="F33" s="57">
        <v>592469475</v>
      </c>
      <c r="G33" s="58">
        <v>656221795</v>
      </c>
      <c r="H33" s="59">
        <v>678718886</v>
      </c>
      <c r="I33" s="38">
        <f t="shared" si="0"/>
        <v>20.639409718768075</v>
      </c>
      <c r="J33" s="39">
        <f t="shared" si="1"/>
        <v>11.387823835416944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1654053207</v>
      </c>
      <c r="D8" s="41">
        <v>1654053207</v>
      </c>
      <c r="E8" s="41">
        <v>1792354852</v>
      </c>
      <c r="F8" s="41">
        <v>1744099865</v>
      </c>
      <c r="G8" s="42">
        <v>1840810200</v>
      </c>
      <c r="H8" s="43">
        <v>1905698759</v>
      </c>
      <c r="I8" s="22">
        <f>IF(($E8       =0),0,((($F8       /$E8       )-1)*100))</f>
        <v>-2.6922674907903787</v>
      </c>
      <c r="J8" s="23">
        <f>IF(($E8       =0),0,(((($H8       /$E8       )^(1/3))-1)*100))</f>
        <v>2.0649792874990469</v>
      </c>
    </row>
    <row r="9" spans="1:11" x14ac:dyDescent="0.25">
      <c r="A9" s="3" t="s">
        <v>17</v>
      </c>
      <c r="B9" s="21" t="s">
        <v>20</v>
      </c>
      <c r="C9" s="41">
        <v>6340976545</v>
      </c>
      <c r="D9" s="41">
        <v>6472936815</v>
      </c>
      <c r="E9" s="41">
        <v>5716810666</v>
      </c>
      <c r="F9" s="41">
        <v>6854443470</v>
      </c>
      <c r="G9" s="42">
        <v>7309736011</v>
      </c>
      <c r="H9" s="43">
        <v>7855736949</v>
      </c>
      <c r="I9" s="22">
        <f>IF(($E9       =0),0,((($F9       /$E9       )-1)*100))</f>
        <v>19.899781022413876</v>
      </c>
      <c r="J9" s="23">
        <f>IF(($E9       =0),0,(((($H9       /$E9       )^(1/3))-1)*100))</f>
        <v>11.175999140240789</v>
      </c>
    </row>
    <row r="10" spans="1:11" x14ac:dyDescent="0.25">
      <c r="A10" s="3" t="s">
        <v>17</v>
      </c>
      <c r="B10" s="21" t="s">
        <v>21</v>
      </c>
      <c r="C10" s="41">
        <v>2665095481</v>
      </c>
      <c r="D10" s="41">
        <v>2915360442</v>
      </c>
      <c r="E10" s="41">
        <v>2779156560</v>
      </c>
      <c r="F10" s="41">
        <v>3042043533</v>
      </c>
      <c r="G10" s="42">
        <v>3097086240</v>
      </c>
      <c r="H10" s="43">
        <v>3113680813</v>
      </c>
      <c r="I10" s="22">
        <f t="shared" ref="I10:I33" si="0">IF(($E10      =0),0,((($F10      /$E10      )-1)*100))</f>
        <v>9.4592358265703567</v>
      </c>
      <c r="J10" s="23">
        <f t="shared" ref="J10:J33" si="1">IF(($E10      =0),0,(((($H10      /$E10      )^(1/3))-1)*100))</f>
        <v>3.8612852493640659</v>
      </c>
    </row>
    <row r="11" spans="1:11" x14ac:dyDescent="0.25">
      <c r="A11" s="9" t="s">
        <v>17</v>
      </c>
      <c r="B11" s="24" t="s">
        <v>22</v>
      </c>
      <c r="C11" s="44">
        <v>10660125233</v>
      </c>
      <c r="D11" s="44">
        <v>11042350464</v>
      </c>
      <c r="E11" s="44">
        <v>10288322078</v>
      </c>
      <c r="F11" s="44">
        <v>11640586868</v>
      </c>
      <c r="G11" s="45">
        <v>12247632451</v>
      </c>
      <c r="H11" s="46">
        <v>12875116521</v>
      </c>
      <c r="I11" s="25">
        <f t="shared" si="0"/>
        <v>13.143686402388299</v>
      </c>
      <c r="J11" s="26">
        <f t="shared" si="1"/>
        <v>7.7628012631538734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2513360341</v>
      </c>
      <c r="D13" s="41">
        <v>2495954050</v>
      </c>
      <c r="E13" s="41">
        <v>2641016258</v>
      </c>
      <c r="F13" s="41">
        <v>2655657789</v>
      </c>
      <c r="G13" s="42">
        <v>2725232010</v>
      </c>
      <c r="H13" s="43">
        <v>2835079111</v>
      </c>
      <c r="I13" s="22">
        <f t="shared" si="0"/>
        <v>0.55439003662505204</v>
      </c>
      <c r="J13" s="23">
        <f t="shared" si="1"/>
        <v>2.3916879407612335</v>
      </c>
    </row>
    <row r="14" spans="1:11" x14ac:dyDescent="0.25">
      <c r="A14" s="3" t="s">
        <v>17</v>
      </c>
      <c r="B14" s="21" t="s">
        <v>25</v>
      </c>
      <c r="C14" s="41">
        <v>1917562451</v>
      </c>
      <c r="D14" s="41">
        <v>2117562450</v>
      </c>
      <c r="E14" s="41">
        <v>2092401400</v>
      </c>
      <c r="F14" s="41">
        <v>2245155175</v>
      </c>
      <c r="G14" s="42">
        <v>2287519950</v>
      </c>
      <c r="H14" s="43">
        <v>2318366788</v>
      </c>
      <c r="I14" s="22">
        <f t="shared" si="0"/>
        <v>7.3004049318644126</v>
      </c>
      <c r="J14" s="23">
        <f t="shared" si="1"/>
        <v>3.4774493009495977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2569190283</v>
      </c>
      <c r="D16" s="41">
        <v>2802190283</v>
      </c>
      <c r="E16" s="41">
        <v>2935931487</v>
      </c>
      <c r="F16" s="41">
        <v>2974984862</v>
      </c>
      <c r="G16" s="42">
        <v>3134444051</v>
      </c>
      <c r="H16" s="43">
        <v>3328466138</v>
      </c>
      <c r="I16" s="22">
        <f t="shared" si="0"/>
        <v>1.3301868648135873</v>
      </c>
      <c r="J16" s="23">
        <f t="shared" si="1"/>
        <v>4.2716090801451667</v>
      </c>
    </row>
    <row r="17" spans="1:10" x14ac:dyDescent="0.25">
      <c r="A17" s="3" t="s">
        <v>17</v>
      </c>
      <c r="B17" s="21" t="s">
        <v>27</v>
      </c>
      <c r="C17" s="41">
        <v>2754540005</v>
      </c>
      <c r="D17" s="41">
        <v>3178347003</v>
      </c>
      <c r="E17" s="41">
        <v>3415473385</v>
      </c>
      <c r="F17" s="41">
        <v>3399088913</v>
      </c>
      <c r="G17" s="42">
        <v>3528111746</v>
      </c>
      <c r="H17" s="43">
        <v>3701293070</v>
      </c>
      <c r="I17" s="29">
        <f t="shared" si="0"/>
        <v>-0.47971306325960139</v>
      </c>
      <c r="J17" s="30">
        <f t="shared" si="1"/>
        <v>2.7150754600674398</v>
      </c>
    </row>
    <row r="18" spans="1:10" x14ac:dyDescent="0.25">
      <c r="A18" s="3" t="s">
        <v>17</v>
      </c>
      <c r="B18" s="24" t="s">
        <v>28</v>
      </c>
      <c r="C18" s="44">
        <v>9754653080</v>
      </c>
      <c r="D18" s="44">
        <v>10594053786</v>
      </c>
      <c r="E18" s="44">
        <v>11084822530</v>
      </c>
      <c r="F18" s="44">
        <v>11274886739</v>
      </c>
      <c r="G18" s="45">
        <v>11675307757</v>
      </c>
      <c r="H18" s="46">
        <v>12183205107</v>
      </c>
      <c r="I18" s="25">
        <f t="shared" si="0"/>
        <v>1.7146346591080608</v>
      </c>
      <c r="J18" s="26">
        <f t="shared" si="1"/>
        <v>3.199502527117537</v>
      </c>
    </row>
    <row r="19" spans="1:10" ht="23.25" customHeight="1" x14ac:dyDescent="0.25">
      <c r="A19" s="31" t="s">
        <v>17</v>
      </c>
      <c r="B19" s="32" t="s">
        <v>29</v>
      </c>
      <c r="C19" s="50">
        <v>905472153</v>
      </c>
      <c r="D19" s="50">
        <v>448296678</v>
      </c>
      <c r="E19" s="50">
        <v>-796500452</v>
      </c>
      <c r="F19" s="51">
        <v>365700129</v>
      </c>
      <c r="G19" s="52">
        <v>572324694</v>
      </c>
      <c r="H19" s="53">
        <v>691911414</v>
      </c>
      <c r="I19" s="33">
        <f t="shared" si="0"/>
        <v>-145.91336113893379</v>
      </c>
      <c r="J19" s="34">
        <f t="shared" si="1"/>
        <v>-195.41606221999061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306596593</v>
      </c>
      <c r="D23" s="41">
        <v>355018944</v>
      </c>
      <c r="E23" s="41">
        <v>200607301</v>
      </c>
      <c r="F23" s="41">
        <v>328718703</v>
      </c>
      <c r="G23" s="42">
        <v>291249400</v>
      </c>
      <c r="H23" s="43">
        <v>258246370</v>
      </c>
      <c r="I23" s="36">
        <f t="shared" si="0"/>
        <v>63.861784372444141</v>
      </c>
      <c r="J23" s="23">
        <f t="shared" si="1"/>
        <v>8.783367048943358</v>
      </c>
    </row>
    <row r="24" spans="1:10" x14ac:dyDescent="0.25">
      <c r="A24" s="9" t="s">
        <v>17</v>
      </c>
      <c r="B24" s="21" t="s">
        <v>33</v>
      </c>
      <c r="C24" s="41">
        <v>1033283884</v>
      </c>
      <c r="D24" s="41">
        <v>785811076</v>
      </c>
      <c r="E24" s="41">
        <v>434231095</v>
      </c>
      <c r="F24" s="41">
        <v>1015268761</v>
      </c>
      <c r="G24" s="42">
        <v>1027317198</v>
      </c>
      <c r="H24" s="43">
        <v>1069799116</v>
      </c>
      <c r="I24" s="36">
        <f t="shared" si="0"/>
        <v>133.80839665570244</v>
      </c>
      <c r="J24" s="23">
        <f t="shared" si="1"/>
        <v>35.060111827697639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1339880477</v>
      </c>
      <c r="D26" s="44">
        <v>1140830020</v>
      </c>
      <c r="E26" s="44">
        <v>634838396</v>
      </c>
      <c r="F26" s="44">
        <v>1343987464</v>
      </c>
      <c r="G26" s="45">
        <v>1318566598</v>
      </c>
      <c r="H26" s="46">
        <v>1328045486</v>
      </c>
      <c r="I26" s="25">
        <f t="shared" si="0"/>
        <v>111.70544700324018</v>
      </c>
      <c r="J26" s="26">
        <f t="shared" si="1"/>
        <v>27.893926648581658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250682426</v>
      </c>
      <c r="D28" s="41">
        <v>184837999</v>
      </c>
      <c r="E28" s="41">
        <v>107339713</v>
      </c>
      <c r="F28" s="41">
        <v>251928646</v>
      </c>
      <c r="G28" s="42">
        <v>211288694</v>
      </c>
      <c r="H28" s="43">
        <v>229087114</v>
      </c>
      <c r="I28" s="36">
        <f t="shared" si="0"/>
        <v>134.70217961175283</v>
      </c>
      <c r="J28" s="23">
        <f t="shared" si="1"/>
        <v>28.749853569767115</v>
      </c>
    </row>
    <row r="29" spans="1:10" x14ac:dyDescent="0.25">
      <c r="A29" s="9" t="s">
        <v>17</v>
      </c>
      <c r="B29" s="21" t="s">
        <v>38</v>
      </c>
      <c r="C29" s="41">
        <v>222144800</v>
      </c>
      <c r="D29" s="41">
        <v>275344800</v>
      </c>
      <c r="E29" s="41">
        <v>203742521</v>
      </c>
      <c r="F29" s="41">
        <v>241860000</v>
      </c>
      <c r="G29" s="42">
        <v>260587200</v>
      </c>
      <c r="H29" s="43">
        <v>253447995</v>
      </c>
      <c r="I29" s="36">
        <f t="shared" si="0"/>
        <v>18.708651887153206</v>
      </c>
      <c r="J29" s="23">
        <f t="shared" si="1"/>
        <v>7.5480139348192976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135715845</v>
      </c>
      <c r="D31" s="41">
        <v>91145541</v>
      </c>
      <c r="E31" s="41">
        <v>33709453</v>
      </c>
      <c r="F31" s="41">
        <v>190355788</v>
      </c>
      <c r="G31" s="42">
        <v>207808548</v>
      </c>
      <c r="H31" s="43">
        <v>222283675</v>
      </c>
      <c r="I31" s="36">
        <f t="shared" si="0"/>
        <v>464.69557070534489</v>
      </c>
      <c r="J31" s="23">
        <f t="shared" si="1"/>
        <v>87.521882572698289</v>
      </c>
    </row>
    <row r="32" spans="1:10" x14ac:dyDescent="0.25">
      <c r="A32" s="9" t="s">
        <v>17</v>
      </c>
      <c r="B32" s="21" t="s">
        <v>34</v>
      </c>
      <c r="C32" s="41">
        <v>731337406</v>
      </c>
      <c r="D32" s="41">
        <v>589501680</v>
      </c>
      <c r="E32" s="41">
        <v>290046709</v>
      </c>
      <c r="F32" s="41">
        <v>659843030</v>
      </c>
      <c r="G32" s="42">
        <v>638882156</v>
      </c>
      <c r="H32" s="43">
        <v>623226702</v>
      </c>
      <c r="I32" s="36">
        <f t="shared" si="0"/>
        <v>127.4954376400113</v>
      </c>
      <c r="J32" s="23">
        <f t="shared" si="1"/>
        <v>29.040499868470793</v>
      </c>
    </row>
    <row r="33" spans="1:11" ht="13" thickBot="1" x14ac:dyDescent="0.3">
      <c r="A33" s="9" t="s">
        <v>17</v>
      </c>
      <c r="B33" s="37" t="s">
        <v>41</v>
      </c>
      <c r="C33" s="57">
        <v>1339880477</v>
      </c>
      <c r="D33" s="57">
        <v>1140830020</v>
      </c>
      <c r="E33" s="57">
        <v>634838396</v>
      </c>
      <c r="F33" s="57">
        <v>1343987464</v>
      </c>
      <c r="G33" s="58">
        <v>1318566598</v>
      </c>
      <c r="H33" s="59">
        <v>1328045486</v>
      </c>
      <c r="I33" s="38">
        <f t="shared" si="0"/>
        <v>111.70544700324018</v>
      </c>
      <c r="J33" s="39">
        <f t="shared" si="1"/>
        <v>27.893926648581658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28755189</v>
      </c>
      <c r="D8" s="41">
        <v>28755189</v>
      </c>
      <c r="E8" s="41">
        <v>27787344</v>
      </c>
      <c r="F8" s="41">
        <v>30020417</v>
      </c>
      <c r="G8" s="42">
        <v>31371336</v>
      </c>
      <c r="H8" s="43">
        <v>32155621</v>
      </c>
      <c r="I8" s="22">
        <f>IF(($E8       =0),0,((($F8       /$E8       )-1)*100))</f>
        <v>8.0362952285040201</v>
      </c>
      <c r="J8" s="23">
        <f>IF(($E8       =0),0,(((($H8       /$E8       )^(1/3))-1)*100))</f>
        <v>4.9872647748597787</v>
      </c>
    </row>
    <row r="9" spans="1:11" x14ac:dyDescent="0.25">
      <c r="A9" s="3" t="s">
        <v>17</v>
      </c>
      <c r="B9" s="21" t="s">
        <v>20</v>
      </c>
      <c r="C9" s="41">
        <v>93970657</v>
      </c>
      <c r="D9" s="41">
        <v>89572028</v>
      </c>
      <c r="E9" s="41">
        <v>62575374</v>
      </c>
      <c r="F9" s="41">
        <v>97405372</v>
      </c>
      <c r="G9" s="42">
        <v>101788612</v>
      </c>
      <c r="H9" s="43">
        <v>104470140</v>
      </c>
      <c r="I9" s="22">
        <f>IF(($E9       =0),0,((($F9       /$E9       )-1)*100))</f>
        <v>55.660870680533201</v>
      </c>
      <c r="J9" s="23">
        <f>IF(($E9       =0),0,(((($H9       /$E9       )^(1/3))-1)*100))</f>
        <v>18.630467235599113</v>
      </c>
    </row>
    <row r="10" spans="1:11" x14ac:dyDescent="0.25">
      <c r="A10" s="3" t="s">
        <v>17</v>
      </c>
      <c r="B10" s="21" t="s">
        <v>21</v>
      </c>
      <c r="C10" s="41">
        <v>121591558</v>
      </c>
      <c r="D10" s="41">
        <v>122113476</v>
      </c>
      <c r="E10" s="41">
        <v>104770006</v>
      </c>
      <c r="F10" s="41">
        <v>122379480</v>
      </c>
      <c r="G10" s="42">
        <v>126954411</v>
      </c>
      <c r="H10" s="43">
        <v>132107172</v>
      </c>
      <c r="I10" s="22">
        <f t="shared" ref="I10:I33" si="0">IF(($E10      =0),0,((($F10      /$E10      )-1)*100))</f>
        <v>16.807743620822158</v>
      </c>
      <c r="J10" s="23">
        <f t="shared" ref="J10:J33" si="1">IF(($E10      =0),0,(((($H10      /$E10      )^(1/3))-1)*100))</f>
        <v>8.0346681708482137</v>
      </c>
    </row>
    <row r="11" spans="1:11" x14ac:dyDescent="0.25">
      <c r="A11" s="9" t="s">
        <v>17</v>
      </c>
      <c r="B11" s="24" t="s">
        <v>22</v>
      </c>
      <c r="C11" s="44">
        <v>244317404</v>
      </c>
      <c r="D11" s="44">
        <v>240440693</v>
      </c>
      <c r="E11" s="44">
        <v>195132724</v>
      </c>
      <c r="F11" s="44">
        <v>249805269</v>
      </c>
      <c r="G11" s="45">
        <v>260114359</v>
      </c>
      <c r="H11" s="46">
        <v>268732933</v>
      </c>
      <c r="I11" s="25">
        <f t="shared" si="0"/>
        <v>28.018132417400167</v>
      </c>
      <c r="J11" s="26">
        <f t="shared" si="1"/>
        <v>11.257747133839558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82955513</v>
      </c>
      <c r="D13" s="41">
        <v>82055513</v>
      </c>
      <c r="E13" s="41">
        <v>26084347</v>
      </c>
      <c r="F13" s="41">
        <v>84594233</v>
      </c>
      <c r="G13" s="42">
        <v>88400984</v>
      </c>
      <c r="H13" s="43">
        <v>90611001</v>
      </c>
      <c r="I13" s="22">
        <f t="shared" si="0"/>
        <v>224.3103344699409</v>
      </c>
      <c r="J13" s="23">
        <f t="shared" si="1"/>
        <v>51.449200974444608</v>
      </c>
    </row>
    <row r="14" spans="1:11" x14ac:dyDescent="0.25">
      <c r="A14" s="3" t="s">
        <v>17</v>
      </c>
      <c r="B14" s="21" t="s">
        <v>25</v>
      </c>
      <c r="C14" s="41">
        <v>24940441</v>
      </c>
      <c r="D14" s="41">
        <v>24940441</v>
      </c>
      <c r="E14" s="41">
        <v>0</v>
      </c>
      <c r="F14" s="41">
        <v>26037821</v>
      </c>
      <c r="G14" s="42">
        <v>27209523</v>
      </c>
      <c r="H14" s="43">
        <v>27889761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39862000</v>
      </c>
      <c r="D16" s="41">
        <v>39862000</v>
      </c>
      <c r="E16" s="41">
        <v>12853093</v>
      </c>
      <c r="F16" s="41">
        <v>44924474</v>
      </c>
      <c r="G16" s="42">
        <v>46946075</v>
      </c>
      <c r="H16" s="43">
        <v>48119727</v>
      </c>
      <c r="I16" s="22">
        <f t="shared" si="0"/>
        <v>249.52267131343407</v>
      </c>
      <c r="J16" s="23">
        <f t="shared" si="1"/>
        <v>55.27629798202733</v>
      </c>
    </row>
    <row r="17" spans="1:10" x14ac:dyDescent="0.25">
      <c r="A17" s="3" t="s">
        <v>17</v>
      </c>
      <c r="B17" s="21" t="s">
        <v>27</v>
      </c>
      <c r="C17" s="41">
        <v>96387909</v>
      </c>
      <c r="D17" s="41">
        <v>93582557</v>
      </c>
      <c r="E17" s="41">
        <v>30027611</v>
      </c>
      <c r="F17" s="41">
        <v>84855911</v>
      </c>
      <c r="G17" s="42">
        <v>86833766</v>
      </c>
      <c r="H17" s="43">
        <v>89270254</v>
      </c>
      <c r="I17" s="29">
        <f t="shared" si="0"/>
        <v>182.59294753751806</v>
      </c>
      <c r="J17" s="30">
        <f t="shared" si="1"/>
        <v>43.789993188294282</v>
      </c>
    </row>
    <row r="18" spans="1:10" x14ac:dyDescent="0.25">
      <c r="A18" s="3" t="s">
        <v>17</v>
      </c>
      <c r="B18" s="24" t="s">
        <v>28</v>
      </c>
      <c r="C18" s="44">
        <v>244145863</v>
      </c>
      <c r="D18" s="44">
        <v>240440511</v>
      </c>
      <c r="E18" s="44">
        <v>68965051</v>
      </c>
      <c r="F18" s="44">
        <v>240412439</v>
      </c>
      <c r="G18" s="45">
        <v>249390348</v>
      </c>
      <c r="H18" s="46">
        <v>255890743</v>
      </c>
      <c r="I18" s="25">
        <f t="shared" si="0"/>
        <v>248.60039326295868</v>
      </c>
      <c r="J18" s="26">
        <f t="shared" si="1"/>
        <v>54.813384260944218</v>
      </c>
    </row>
    <row r="19" spans="1:10" ht="23.25" customHeight="1" x14ac:dyDescent="0.25">
      <c r="A19" s="31" t="s">
        <v>17</v>
      </c>
      <c r="B19" s="32" t="s">
        <v>29</v>
      </c>
      <c r="C19" s="50">
        <v>171541</v>
      </c>
      <c r="D19" s="50">
        <v>182</v>
      </c>
      <c r="E19" s="50">
        <v>126167673</v>
      </c>
      <c r="F19" s="51">
        <v>9392830</v>
      </c>
      <c r="G19" s="52">
        <v>10724011</v>
      </c>
      <c r="H19" s="53">
        <v>12842190</v>
      </c>
      <c r="I19" s="33">
        <f t="shared" si="0"/>
        <v>-92.555279988400827</v>
      </c>
      <c r="J19" s="34">
        <f t="shared" si="1"/>
        <v>-53.309305635445938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1774000</v>
      </c>
      <c r="D23" s="41">
        <v>544000</v>
      </c>
      <c r="E23" s="41">
        <v>70476</v>
      </c>
      <c r="F23" s="41">
        <v>662609</v>
      </c>
      <c r="G23" s="42">
        <v>692427</v>
      </c>
      <c r="H23" s="43">
        <v>709737</v>
      </c>
      <c r="I23" s="36">
        <f t="shared" si="0"/>
        <v>840.19098700266761</v>
      </c>
      <c r="J23" s="23">
        <f t="shared" si="1"/>
        <v>115.94943221727085</v>
      </c>
    </row>
    <row r="24" spans="1:10" x14ac:dyDescent="0.25">
      <c r="A24" s="9" t="s">
        <v>17</v>
      </c>
      <c r="B24" s="21" t="s">
        <v>33</v>
      </c>
      <c r="C24" s="41">
        <v>41273300</v>
      </c>
      <c r="D24" s="41">
        <v>41273300</v>
      </c>
      <c r="E24" s="41">
        <v>2725003</v>
      </c>
      <c r="F24" s="41">
        <v>39381651</v>
      </c>
      <c r="G24" s="42">
        <v>39940045</v>
      </c>
      <c r="H24" s="43">
        <v>40743761</v>
      </c>
      <c r="I24" s="36">
        <f t="shared" si="0"/>
        <v>1345.1966107927221</v>
      </c>
      <c r="J24" s="23">
        <f t="shared" si="1"/>
        <v>146.35688850487537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43047300</v>
      </c>
      <c r="D26" s="44">
        <v>41817300</v>
      </c>
      <c r="E26" s="44">
        <v>2795479</v>
      </c>
      <c r="F26" s="44">
        <v>40044260</v>
      </c>
      <c r="G26" s="45">
        <v>40632472</v>
      </c>
      <c r="H26" s="46">
        <v>41453498</v>
      </c>
      <c r="I26" s="25">
        <f t="shared" si="0"/>
        <v>1332.4650623381538</v>
      </c>
      <c r="J26" s="26">
        <f t="shared" si="1"/>
        <v>145.6791588779717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1959790</v>
      </c>
      <c r="E28" s="41">
        <v>895551</v>
      </c>
      <c r="F28" s="41">
        <v>20247826</v>
      </c>
      <c r="G28" s="42">
        <v>20000000</v>
      </c>
      <c r="H28" s="43">
        <v>20217391</v>
      </c>
      <c r="I28" s="36">
        <f t="shared" si="0"/>
        <v>2160.9349997934232</v>
      </c>
      <c r="J28" s="23">
        <f t="shared" si="1"/>
        <v>182.62566402384354</v>
      </c>
    </row>
    <row r="29" spans="1:10" x14ac:dyDescent="0.25">
      <c r="A29" s="9" t="s">
        <v>17</v>
      </c>
      <c r="B29" s="21" t="s">
        <v>38</v>
      </c>
      <c r="C29" s="41">
        <v>41273300</v>
      </c>
      <c r="D29" s="41">
        <v>6700000</v>
      </c>
      <c r="E29" s="41">
        <v>758286</v>
      </c>
      <c r="F29" s="41">
        <v>4213043</v>
      </c>
      <c r="G29" s="42">
        <v>4347826</v>
      </c>
      <c r="H29" s="43">
        <v>4544348</v>
      </c>
      <c r="I29" s="36">
        <f t="shared" si="0"/>
        <v>455.60078914815784</v>
      </c>
      <c r="J29" s="23">
        <f t="shared" si="1"/>
        <v>81.640566600474074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8096305</v>
      </c>
      <c r="E31" s="41">
        <v>637547</v>
      </c>
      <c r="F31" s="41">
        <v>1468109</v>
      </c>
      <c r="G31" s="42">
        <v>1534174</v>
      </c>
      <c r="H31" s="43">
        <v>1572528</v>
      </c>
      <c r="I31" s="36">
        <f t="shared" si="0"/>
        <v>130.27463073310673</v>
      </c>
      <c r="J31" s="23">
        <f t="shared" si="1"/>
        <v>35.112457592225056</v>
      </c>
    </row>
    <row r="32" spans="1:10" x14ac:dyDescent="0.25">
      <c r="A32" s="9" t="s">
        <v>17</v>
      </c>
      <c r="B32" s="21" t="s">
        <v>34</v>
      </c>
      <c r="C32" s="41">
        <v>1774000</v>
      </c>
      <c r="D32" s="41">
        <v>25061205</v>
      </c>
      <c r="E32" s="41">
        <v>504095</v>
      </c>
      <c r="F32" s="41">
        <v>14115282</v>
      </c>
      <c r="G32" s="42">
        <v>14750472</v>
      </c>
      <c r="H32" s="43">
        <v>15119231</v>
      </c>
      <c r="I32" s="36">
        <f t="shared" si="0"/>
        <v>2700.1233894404822</v>
      </c>
      <c r="J32" s="23">
        <f t="shared" si="1"/>
        <v>210.69846256145993</v>
      </c>
    </row>
    <row r="33" spans="1:11" ht="13" thickBot="1" x14ac:dyDescent="0.3">
      <c r="A33" s="9" t="s">
        <v>17</v>
      </c>
      <c r="B33" s="37" t="s">
        <v>41</v>
      </c>
      <c r="C33" s="57">
        <v>43047300</v>
      </c>
      <c r="D33" s="57">
        <v>41817300</v>
      </c>
      <c r="E33" s="57">
        <v>2795479</v>
      </c>
      <c r="F33" s="57">
        <v>40044260</v>
      </c>
      <c r="G33" s="58">
        <v>40632472</v>
      </c>
      <c r="H33" s="59">
        <v>41453498</v>
      </c>
      <c r="I33" s="38">
        <f t="shared" si="0"/>
        <v>1332.4650623381538</v>
      </c>
      <c r="J33" s="39">
        <f t="shared" si="1"/>
        <v>145.6791588779717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48897324</v>
      </c>
      <c r="D8" s="41">
        <v>48897324</v>
      </c>
      <c r="E8" s="41">
        <v>29168057</v>
      </c>
      <c r="F8" s="41">
        <v>79207055</v>
      </c>
      <c r="G8" s="42">
        <v>79548971</v>
      </c>
      <c r="H8" s="43">
        <v>81973185</v>
      </c>
      <c r="I8" s="22">
        <f>IF(($E8       =0),0,((($F8       /$E8       )-1)*100))</f>
        <v>171.55410111821982</v>
      </c>
      <c r="J8" s="23">
        <f>IF(($E8       =0),0,(((($H8       /$E8       )^(1/3))-1)*100))</f>
        <v>41.119849032117358</v>
      </c>
    </row>
    <row r="9" spans="1:11" x14ac:dyDescent="0.25">
      <c r="A9" s="3" t="s">
        <v>17</v>
      </c>
      <c r="B9" s="21" t="s">
        <v>20</v>
      </c>
      <c r="C9" s="41">
        <v>218335728</v>
      </c>
      <c r="D9" s="41">
        <v>218335728</v>
      </c>
      <c r="E9" s="41">
        <v>80198770</v>
      </c>
      <c r="F9" s="41">
        <v>240214544</v>
      </c>
      <c r="G9" s="42">
        <v>240511688</v>
      </c>
      <c r="H9" s="43">
        <v>248052097</v>
      </c>
      <c r="I9" s="22">
        <f>IF(($E9       =0),0,((($F9       /$E9       )-1)*100))</f>
        <v>199.52397524301185</v>
      </c>
      <c r="J9" s="23">
        <f>IF(($E9       =0),0,(((($H9       /$E9       )^(1/3))-1)*100))</f>
        <v>45.699613065817893</v>
      </c>
    </row>
    <row r="10" spans="1:11" x14ac:dyDescent="0.25">
      <c r="A10" s="3" t="s">
        <v>17</v>
      </c>
      <c r="B10" s="21" t="s">
        <v>21</v>
      </c>
      <c r="C10" s="41">
        <v>147055476</v>
      </c>
      <c r="D10" s="41">
        <v>147055476</v>
      </c>
      <c r="E10" s="41">
        <v>185206204</v>
      </c>
      <c r="F10" s="41">
        <v>158509628</v>
      </c>
      <c r="G10" s="42">
        <v>162623208</v>
      </c>
      <c r="H10" s="43">
        <v>169564202</v>
      </c>
      <c r="I10" s="22">
        <f t="shared" ref="I10:I33" si="0">IF(($E10      =0),0,((($F10      /$E10      )-1)*100))</f>
        <v>-14.414514969487735</v>
      </c>
      <c r="J10" s="23">
        <f t="shared" ref="J10:J33" si="1">IF(($E10      =0),0,(((($H10      /$E10      )^(1/3))-1)*100))</f>
        <v>-2.8984386367021941</v>
      </c>
    </row>
    <row r="11" spans="1:11" x14ac:dyDescent="0.25">
      <c r="A11" s="9" t="s">
        <v>17</v>
      </c>
      <c r="B11" s="24" t="s">
        <v>22</v>
      </c>
      <c r="C11" s="44">
        <v>414288528</v>
      </c>
      <c r="D11" s="44">
        <v>414288528</v>
      </c>
      <c r="E11" s="44">
        <v>294573031</v>
      </c>
      <c r="F11" s="44">
        <v>477931227</v>
      </c>
      <c r="G11" s="45">
        <v>482683867</v>
      </c>
      <c r="H11" s="46">
        <v>499589484</v>
      </c>
      <c r="I11" s="25">
        <f t="shared" si="0"/>
        <v>62.245411732888755</v>
      </c>
      <c r="J11" s="26">
        <f t="shared" si="1"/>
        <v>19.254131785107443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170848118</v>
      </c>
      <c r="D13" s="41">
        <v>170848118</v>
      </c>
      <c r="E13" s="41">
        <v>55345340</v>
      </c>
      <c r="F13" s="41">
        <v>169316202</v>
      </c>
      <c r="G13" s="42">
        <v>179152336</v>
      </c>
      <c r="H13" s="43">
        <v>182192899</v>
      </c>
      <c r="I13" s="22">
        <f t="shared" si="0"/>
        <v>205.92675372488452</v>
      </c>
      <c r="J13" s="23">
        <f t="shared" si="1"/>
        <v>48.75907258856904</v>
      </c>
    </row>
    <row r="14" spans="1:11" x14ac:dyDescent="0.25">
      <c r="A14" s="3" t="s">
        <v>17</v>
      </c>
      <c r="B14" s="21" t="s">
        <v>25</v>
      </c>
      <c r="C14" s="41">
        <v>136846032</v>
      </c>
      <c r="D14" s="41">
        <v>136846032</v>
      </c>
      <c r="E14" s="41">
        <v>0</v>
      </c>
      <c r="F14" s="41">
        <v>113656622</v>
      </c>
      <c r="G14" s="42">
        <v>211086738</v>
      </c>
      <c r="H14" s="43">
        <v>221656460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98580000</v>
      </c>
      <c r="D16" s="41">
        <v>98580000</v>
      </c>
      <c r="E16" s="41">
        <v>0</v>
      </c>
      <c r="F16" s="41">
        <v>67034074</v>
      </c>
      <c r="G16" s="42">
        <v>1371500</v>
      </c>
      <c r="H16" s="43">
        <v>1419503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185236172</v>
      </c>
      <c r="D17" s="41">
        <v>185236172</v>
      </c>
      <c r="E17" s="41">
        <v>4285047</v>
      </c>
      <c r="F17" s="41">
        <v>215548563</v>
      </c>
      <c r="G17" s="42">
        <v>377475682</v>
      </c>
      <c r="H17" s="43">
        <v>391098058</v>
      </c>
      <c r="I17" s="29">
        <f t="shared" si="0"/>
        <v>4930.2496798751563</v>
      </c>
      <c r="J17" s="30">
        <f t="shared" si="1"/>
        <v>350.23925439852928</v>
      </c>
    </row>
    <row r="18" spans="1:10" x14ac:dyDescent="0.25">
      <c r="A18" s="3" t="s">
        <v>17</v>
      </c>
      <c r="B18" s="24" t="s">
        <v>28</v>
      </c>
      <c r="C18" s="44">
        <v>591510322</v>
      </c>
      <c r="D18" s="44">
        <v>591510322</v>
      </c>
      <c r="E18" s="44">
        <v>59630387</v>
      </c>
      <c r="F18" s="44">
        <v>565555461</v>
      </c>
      <c r="G18" s="45">
        <v>769086256</v>
      </c>
      <c r="H18" s="46">
        <v>796366920</v>
      </c>
      <c r="I18" s="25">
        <f t="shared" si="0"/>
        <v>848.43500009483432</v>
      </c>
      <c r="J18" s="26">
        <f t="shared" si="1"/>
        <v>137.25490217101083</v>
      </c>
    </row>
    <row r="19" spans="1:10" ht="23.25" customHeight="1" x14ac:dyDescent="0.25">
      <c r="A19" s="31" t="s">
        <v>17</v>
      </c>
      <c r="B19" s="32" t="s">
        <v>29</v>
      </c>
      <c r="C19" s="50">
        <v>-177221794</v>
      </c>
      <c r="D19" s="50">
        <v>-177221794</v>
      </c>
      <c r="E19" s="50">
        <v>234942644</v>
      </c>
      <c r="F19" s="51">
        <v>-87624234</v>
      </c>
      <c r="G19" s="52">
        <v>-286402389</v>
      </c>
      <c r="H19" s="53">
        <v>-296777436</v>
      </c>
      <c r="I19" s="33">
        <f t="shared" si="0"/>
        <v>-137.29601085105691</v>
      </c>
      <c r="J19" s="34">
        <f t="shared" si="1"/>
        <v>-208.09933165232835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37259450</v>
      </c>
      <c r="D24" s="41">
        <v>37259450</v>
      </c>
      <c r="E24" s="41">
        <v>0</v>
      </c>
      <c r="F24" s="41">
        <v>50378251</v>
      </c>
      <c r="G24" s="42">
        <v>55131877</v>
      </c>
      <c r="H24" s="43">
        <v>53641218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37259450</v>
      </c>
      <c r="D26" s="44">
        <v>37259450</v>
      </c>
      <c r="E26" s="44">
        <v>0</v>
      </c>
      <c r="F26" s="44">
        <v>50378251</v>
      </c>
      <c r="G26" s="45">
        <v>55131877</v>
      </c>
      <c r="H26" s="46">
        <v>53641218</v>
      </c>
      <c r="I26" s="25">
        <f t="shared" si="0"/>
        <v>0</v>
      </c>
      <c r="J26" s="26">
        <f t="shared" si="1"/>
        <v>0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6786690</v>
      </c>
      <c r="D28" s="41">
        <v>6786690</v>
      </c>
      <c r="E28" s="41">
        <v>0</v>
      </c>
      <c r="F28" s="41">
        <v>12799375</v>
      </c>
      <c r="G28" s="42">
        <v>15684058</v>
      </c>
      <c r="H28" s="43">
        <v>12799375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5231643</v>
      </c>
      <c r="G31" s="42">
        <v>5493225</v>
      </c>
      <c r="H31" s="43">
        <v>5685488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30472760</v>
      </c>
      <c r="D32" s="41">
        <v>30472760</v>
      </c>
      <c r="E32" s="41">
        <v>0</v>
      </c>
      <c r="F32" s="41">
        <v>32347233</v>
      </c>
      <c r="G32" s="42">
        <v>33954594</v>
      </c>
      <c r="H32" s="43">
        <v>35156355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37259450</v>
      </c>
      <c r="D33" s="57">
        <v>37259450</v>
      </c>
      <c r="E33" s="57">
        <v>0</v>
      </c>
      <c r="F33" s="57">
        <v>50378251</v>
      </c>
      <c r="G33" s="58">
        <v>55131877</v>
      </c>
      <c r="H33" s="59">
        <v>53641218</v>
      </c>
      <c r="I33" s="38">
        <f t="shared" si="0"/>
        <v>0</v>
      </c>
      <c r="J33" s="39">
        <f t="shared" si="1"/>
        <v>0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17370852</v>
      </c>
      <c r="D8" s="41">
        <v>17370852</v>
      </c>
      <c r="E8" s="41">
        <v>-30390783</v>
      </c>
      <c r="F8" s="41">
        <v>18239412</v>
      </c>
      <c r="G8" s="42">
        <v>19078428</v>
      </c>
      <c r="H8" s="43">
        <v>19917876</v>
      </c>
      <c r="I8" s="22">
        <f>IF(($E8       =0),0,((($F8       /$E8       )-1)*100))</f>
        <v>-160.01626216738148</v>
      </c>
      <c r="J8" s="23">
        <f>IF(($E8       =0),0,(((($H8       /$E8       )^(1/3))-1)*100))</f>
        <v>-186.86277739170413</v>
      </c>
    </row>
    <row r="9" spans="1:11" x14ac:dyDescent="0.25">
      <c r="A9" s="3" t="s">
        <v>17</v>
      </c>
      <c r="B9" s="21" t="s">
        <v>20</v>
      </c>
      <c r="C9" s="41">
        <v>85456908</v>
      </c>
      <c r="D9" s="41">
        <v>85456908</v>
      </c>
      <c r="E9" s="41">
        <v>70018</v>
      </c>
      <c r="F9" s="41">
        <v>89716392</v>
      </c>
      <c r="G9" s="42">
        <v>93843372</v>
      </c>
      <c r="H9" s="43">
        <v>97972476</v>
      </c>
      <c r="I9" s="22">
        <f>IF(($E9       =0),0,((($F9       /$E9       )-1)*100))</f>
        <v>128033.32571624439</v>
      </c>
      <c r="J9" s="23">
        <f>IF(($E9       =0),0,(((($H9       /$E9       )^(1/3))-1)*100))</f>
        <v>1018.4883394689427</v>
      </c>
    </row>
    <row r="10" spans="1:11" x14ac:dyDescent="0.25">
      <c r="A10" s="3" t="s">
        <v>17</v>
      </c>
      <c r="B10" s="21" t="s">
        <v>21</v>
      </c>
      <c r="C10" s="41">
        <v>154733772</v>
      </c>
      <c r="D10" s="41">
        <v>154733772</v>
      </c>
      <c r="E10" s="41">
        <v>71040285</v>
      </c>
      <c r="F10" s="41">
        <v>151977444</v>
      </c>
      <c r="G10" s="42">
        <v>157289148</v>
      </c>
      <c r="H10" s="43">
        <v>164297988</v>
      </c>
      <c r="I10" s="22">
        <f t="shared" ref="I10:I33" si="0">IF(($E10      =0),0,((($F10      /$E10      )-1)*100))</f>
        <v>113.93135458282578</v>
      </c>
      <c r="J10" s="23">
        <f t="shared" ref="J10:J33" si="1">IF(($E10      =0),0,(((($H10      /$E10      )^(1/3))-1)*100))</f>
        <v>32.243961352715367</v>
      </c>
    </row>
    <row r="11" spans="1:11" x14ac:dyDescent="0.25">
      <c r="A11" s="9" t="s">
        <v>17</v>
      </c>
      <c r="B11" s="24" t="s">
        <v>22</v>
      </c>
      <c r="C11" s="44">
        <v>257561532</v>
      </c>
      <c r="D11" s="44">
        <v>257561532</v>
      </c>
      <c r="E11" s="44">
        <v>40719520</v>
      </c>
      <c r="F11" s="44">
        <v>259933248</v>
      </c>
      <c r="G11" s="45">
        <v>270210948</v>
      </c>
      <c r="H11" s="46">
        <v>282188340</v>
      </c>
      <c r="I11" s="25">
        <f t="shared" si="0"/>
        <v>538.35047171479437</v>
      </c>
      <c r="J11" s="26">
        <f t="shared" si="1"/>
        <v>90.653802555416974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90284460</v>
      </c>
      <c r="D13" s="41">
        <v>90284460</v>
      </c>
      <c r="E13" s="41">
        <v>24942704</v>
      </c>
      <c r="F13" s="41">
        <v>94704756</v>
      </c>
      <c r="G13" s="42">
        <v>99137484</v>
      </c>
      <c r="H13" s="43">
        <v>106072152</v>
      </c>
      <c r="I13" s="22">
        <f t="shared" si="0"/>
        <v>279.68921092115755</v>
      </c>
      <c r="J13" s="23">
        <f t="shared" si="1"/>
        <v>62.014026539339319</v>
      </c>
    </row>
    <row r="14" spans="1:11" x14ac:dyDescent="0.25">
      <c r="A14" s="3" t="s">
        <v>17</v>
      </c>
      <c r="B14" s="21" t="s">
        <v>25</v>
      </c>
      <c r="C14" s="41">
        <v>25085556</v>
      </c>
      <c r="D14" s="41">
        <v>25085556</v>
      </c>
      <c r="E14" s="41">
        <v>0</v>
      </c>
      <c r="F14" s="41">
        <v>25085556</v>
      </c>
      <c r="G14" s="42">
        <v>26239524</v>
      </c>
      <c r="H14" s="43">
        <v>27394044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42000000</v>
      </c>
      <c r="D16" s="41">
        <v>42000000</v>
      </c>
      <c r="E16" s="41">
        <v>14780720</v>
      </c>
      <c r="F16" s="41">
        <v>54000000</v>
      </c>
      <c r="G16" s="42">
        <v>56484000</v>
      </c>
      <c r="H16" s="43">
        <v>58969296</v>
      </c>
      <c r="I16" s="22">
        <f t="shared" si="0"/>
        <v>265.34079530631794</v>
      </c>
      <c r="J16" s="23">
        <f t="shared" si="1"/>
        <v>58.602532503619976</v>
      </c>
    </row>
    <row r="17" spans="1:10" x14ac:dyDescent="0.25">
      <c r="A17" s="3" t="s">
        <v>17</v>
      </c>
      <c r="B17" s="21" t="s">
        <v>27</v>
      </c>
      <c r="C17" s="41">
        <v>87847524</v>
      </c>
      <c r="D17" s="41">
        <v>87847524</v>
      </c>
      <c r="E17" s="41">
        <v>20114714</v>
      </c>
      <c r="F17" s="41">
        <v>82212636</v>
      </c>
      <c r="G17" s="42">
        <v>85879092</v>
      </c>
      <c r="H17" s="43">
        <v>90113268</v>
      </c>
      <c r="I17" s="29">
        <f t="shared" si="0"/>
        <v>308.71889105656686</v>
      </c>
      <c r="J17" s="30">
        <f t="shared" si="1"/>
        <v>64.851015189530358</v>
      </c>
    </row>
    <row r="18" spans="1:10" x14ac:dyDescent="0.25">
      <c r="A18" s="3" t="s">
        <v>17</v>
      </c>
      <c r="B18" s="24" t="s">
        <v>28</v>
      </c>
      <c r="C18" s="44">
        <v>245217540</v>
      </c>
      <c r="D18" s="44">
        <v>245217540</v>
      </c>
      <c r="E18" s="44">
        <v>59838138</v>
      </c>
      <c r="F18" s="44">
        <v>256002948</v>
      </c>
      <c r="G18" s="45">
        <v>267740100</v>
      </c>
      <c r="H18" s="46">
        <v>282548760</v>
      </c>
      <c r="I18" s="25">
        <f t="shared" si="0"/>
        <v>327.82572545957231</v>
      </c>
      <c r="J18" s="26">
        <f t="shared" si="1"/>
        <v>67.766448749772465</v>
      </c>
    </row>
    <row r="19" spans="1:10" ht="23.25" customHeight="1" x14ac:dyDescent="0.25">
      <c r="A19" s="31" t="s">
        <v>17</v>
      </c>
      <c r="B19" s="32" t="s">
        <v>29</v>
      </c>
      <c r="C19" s="50">
        <v>12343992</v>
      </c>
      <c r="D19" s="50">
        <v>12343992</v>
      </c>
      <c r="E19" s="50">
        <v>-19118618</v>
      </c>
      <c r="F19" s="51">
        <v>3930300</v>
      </c>
      <c r="G19" s="52">
        <v>2470848</v>
      </c>
      <c r="H19" s="53">
        <v>-360420</v>
      </c>
      <c r="I19" s="33">
        <f t="shared" si="0"/>
        <v>-120.55744824233633</v>
      </c>
      <c r="J19" s="34">
        <f t="shared" si="1"/>
        <v>-73.385552055717483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1950012</v>
      </c>
      <c r="D23" s="41">
        <v>1950012</v>
      </c>
      <c r="E23" s="41">
        <v>921206</v>
      </c>
      <c r="F23" s="41">
        <v>500016</v>
      </c>
      <c r="G23" s="42">
        <v>523008</v>
      </c>
      <c r="H23" s="43">
        <v>546024</v>
      </c>
      <c r="I23" s="36">
        <f t="shared" si="0"/>
        <v>-45.721586702648487</v>
      </c>
      <c r="J23" s="23">
        <f t="shared" si="1"/>
        <v>-15.998896482280788</v>
      </c>
    </row>
    <row r="24" spans="1:10" x14ac:dyDescent="0.25">
      <c r="A24" s="9" t="s">
        <v>17</v>
      </c>
      <c r="B24" s="21" t="s">
        <v>33</v>
      </c>
      <c r="C24" s="41">
        <v>58578204</v>
      </c>
      <c r="D24" s="41">
        <v>58578204</v>
      </c>
      <c r="E24" s="41">
        <v>3834369</v>
      </c>
      <c r="F24" s="41">
        <v>47721792</v>
      </c>
      <c r="G24" s="42">
        <v>45503292</v>
      </c>
      <c r="H24" s="43">
        <v>47511996</v>
      </c>
      <c r="I24" s="36">
        <f t="shared" si="0"/>
        <v>1144.580059978578</v>
      </c>
      <c r="J24" s="23">
        <f t="shared" si="1"/>
        <v>131.40342907151532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60528216</v>
      </c>
      <c r="D26" s="44">
        <v>60528216</v>
      </c>
      <c r="E26" s="44">
        <v>4755575</v>
      </c>
      <c r="F26" s="44">
        <v>48221808</v>
      </c>
      <c r="G26" s="45">
        <v>46026300</v>
      </c>
      <c r="H26" s="46">
        <v>48058020</v>
      </c>
      <c r="I26" s="25">
        <f t="shared" si="0"/>
        <v>914.00583525651462</v>
      </c>
      <c r="J26" s="26">
        <f t="shared" si="1"/>
        <v>116.19929801981014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23288460</v>
      </c>
      <c r="D28" s="41">
        <v>23288460</v>
      </c>
      <c r="E28" s="41">
        <v>94280</v>
      </c>
      <c r="F28" s="41">
        <v>6749928</v>
      </c>
      <c r="G28" s="42">
        <v>23899344</v>
      </c>
      <c r="H28" s="43">
        <v>22050012</v>
      </c>
      <c r="I28" s="36">
        <f t="shared" si="0"/>
        <v>7059.4484514212982</v>
      </c>
      <c r="J28" s="23">
        <f t="shared" si="1"/>
        <v>516.11684870214913</v>
      </c>
    </row>
    <row r="29" spans="1:10" x14ac:dyDescent="0.25">
      <c r="A29" s="9" t="s">
        <v>17</v>
      </c>
      <c r="B29" s="21" t="s">
        <v>38</v>
      </c>
      <c r="C29" s="41">
        <v>3900000</v>
      </c>
      <c r="D29" s="41">
        <v>3900000</v>
      </c>
      <c r="E29" s="41">
        <v>0</v>
      </c>
      <c r="F29" s="41">
        <v>8993568</v>
      </c>
      <c r="G29" s="42">
        <v>5993568</v>
      </c>
      <c r="H29" s="43">
        <v>3136008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1769808</v>
      </c>
      <c r="D31" s="41">
        <v>1769808</v>
      </c>
      <c r="E31" s="41">
        <v>1129204</v>
      </c>
      <c r="F31" s="41">
        <v>11759532</v>
      </c>
      <c r="G31" s="42">
        <v>12332544</v>
      </c>
      <c r="H31" s="43">
        <v>669804</v>
      </c>
      <c r="I31" s="36">
        <f t="shared" si="0"/>
        <v>941.40013673348653</v>
      </c>
      <c r="J31" s="23">
        <f t="shared" si="1"/>
        <v>-15.978239641826663</v>
      </c>
    </row>
    <row r="32" spans="1:10" x14ac:dyDescent="0.25">
      <c r="A32" s="9" t="s">
        <v>17</v>
      </c>
      <c r="B32" s="21" t="s">
        <v>34</v>
      </c>
      <c r="C32" s="41">
        <v>31569948</v>
      </c>
      <c r="D32" s="41">
        <v>31569948</v>
      </c>
      <c r="E32" s="41">
        <v>3532091</v>
      </c>
      <c r="F32" s="41">
        <v>20718780</v>
      </c>
      <c r="G32" s="42">
        <v>3800844</v>
      </c>
      <c r="H32" s="43">
        <v>22202196</v>
      </c>
      <c r="I32" s="36">
        <f t="shared" si="0"/>
        <v>486.58681217443149</v>
      </c>
      <c r="J32" s="23">
        <f t="shared" si="1"/>
        <v>84.553102040406245</v>
      </c>
    </row>
    <row r="33" spans="1:11" ht="13" thickBot="1" x14ac:dyDescent="0.3">
      <c r="A33" s="9" t="s">
        <v>17</v>
      </c>
      <c r="B33" s="37" t="s">
        <v>41</v>
      </c>
      <c r="C33" s="57">
        <v>60528216</v>
      </c>
      <c r="D33" s="57">
        <v>60528216</v>
      </c>
      <c r="E33" s="57">
        <v>4755575</v>
      </c>
      <c r="F33" s="57">
        <v>48221808</v>
      </c>
      <c r="G33" s="58">
        <v>46026300</v>
      </c>
      <c r="H33" s="59">
        <v>48058020</v>
      </c>
      <c r="I33" s="38">
        <f t="shared" si="0"/>
        <v>914.00583525651462</v>
      </c>
      <c r="J33" s="39">
        <f t="shared" si="1"/>
        <v>116.19929801981014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64167999</v>
      </c>
      <c r="D10" s="41">
        <v>65484466</v>
      </c>
      <c r="E10" s="41">
        <v>65311040</v>
      </c>
      <c r="F10" s="41">
        <v>66395999</v>
      </c>
      <c r="G10" s="42">
        <v>65640217</v>
      </c>
      <c r="H10" s="43">
        <v>68090775</v>
      </c>
      <c r="I10" s="22">
        <f t="shared" ref="I10:I33" si="0">IF(($E10      =0),0,((($F10      /$E10      )-1)*100))</f>
        <v>1.6612183790060575</v>
      </c>
      <c r="J10" s="23">
        <f t="shared" ref="J10:J33" si="1">IF(($E10      =0),0,(((($H10      /$E10      )^(1/3))-1)*100))</f>
        <v>1.3990515113797786</v>
      </c>
    </row>
    <row r="11" spans="1:11" x14ac:dyDescent="0.25">
      <c r="A11" s="9" t="s">
        <v>17</v>
      </c>
      <c r="B11" s="24" t="s">
        <v>22</v>
      </c>
      <c r="C11" s="44">
        <v>64167999</v>
      </c>
      <c r="D11" s="44">
        <v>65484466</v>
      </c>
      <c r="E11" s="44">
        <v>65311040</v>
      </c>
      <c r="F11" s="44">
        <v>66395999</v>
      </c>
      <c r="G11" s="45">
        <v>65640217</v>
      </c>
      <c r="H11" s="46">
        <v>68090775</v>
      </c>
      <c r="I11" s="25">
        <f t="shared" si="0"/>
        <v>1.6612183790060575</v>
      </c>
      <c r="J11" s="26">
        <f t="shared" si="1"/>
        <v>1.3990515113797786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51022968</v>
      </c>
      <c r="D13" s="41">
        <v>48004147</v>
      </c>
      <c r="E13" s="41">
        <v>49096253</v>
      </c>
      <c r="F13" s="41">
        <v>52125108</v>
      </c>
      <c r="G13" s="42">
        <v>50957864</v>
      </c>
      <c r="H13" s="43">
        <v>52941035</v>
      </c>
      <c r="I13" s="22">
        <f t="shared" si="0"/>
        <v>6.1692182497104175</v>
      </c>
      <c r="J13" s="23">
        <f t="shared" si="1"/>
        <v>2.5450480897424077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12890433</v>
      </c>
      <c r="D17" s="41">
        <v>17099201</v>
      </c>
      <c r="E17" s="41">
        <v>15999540</v>
      </c>
      <c r="F17" s="41">
        <v>14053840</v>
      </c>
      <c r="G17" s="42">
        <v>14490311</v>
      </c>
      <c r="H17" s="43">
        <v>14925740</v>
      </c>
      <c r="I17" s="29">
        <f t="shared" si="0"/>
        <v>-12.16097462802056</v>
      </c>
      <c r="J17" s="30">
        <f t="shared" si="1"/>
        <v>-2.2891498685539302</v>
      </c>
    </row>
    <row r="18" spans="1:10" x14ac:dyDescent="0.25">
      <c r="A18" s="3" t="s">
        <v>17</v>
      </c>
      <c r="B18" s="24" t="s">
        <v>28</v>
      </c>
      <c r="C18" s="44">
        <v>63913401</v>
      </c>
      <c r="D18" s="44">
        <v>65103348</v>
      </c>
      <c r="E18" s="44">
        <v>65095793</v>
      </c>
      <c r="F18" s="44">
        <v>66178948</v>
      </c>
      <c r="G18" s="45">
        <v>65448175</v>
      </c>
      <c r="H18" s="46">
        <v>67866775</v>
      </c>
      <c r="I18" s="25">
        <f t="shared" si="0"/>
        <v>1.6639400951763417</v>
      </c>
      <c r="J18" s="26">
        <f t="shared" si="1"/>
        <v>1.3992548241695824</v>
      </c>
    </row>
    <row r="19" spans="1:10" ht="23.25" customHeight="1" x14ac:dyDescent="0.25">
      <c r="A19" s="31" t="s">
        <v>17</v>
      </c>
      <c r="B19" s="32" t="s">
        <v>29</v>
      </c>
      <c r="C19" s="50">
        <v>254598</v>
      </c>
      <c r="D19" s="50">
        <v>381118</v>
      </c>
      <c r="E19" s="50">
        <v>215247</v>
      </c>
      <c r="F19" s="51">
        <v>217051</v>
      </c>
      <c r="G19" s="52">
        <v>192042</v>
      </c>
      <c r="H19" s="53">
        <v>224000</v>
      </c>
      <c r="I19" s="33">
        <f t="shared" si="0"/>
        <v>0.83810691902790335</v>
      </c>
      <c r="J19" s="34">
        <f t="shared" si="1"/>
        <v>1.3375274607553722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200000</v>
      </c>
      <c r="D23" s="41">
        <v>200000</v>
      </c>
      <c r="E23" s="41">
        <v>65970</v>
      </c>
      <c r="F23" s="41">
        <v>59000</v>
      </c>
      <c r="G23" s="42">
        <v>74000</v>
      </c>
      <c r="H23" s="43">
        <v>74000</v>
      </c>
      <c r="I23" s="36">
        <f t="shared" si="0"/>
        <v>-10.5654085190238</v>
      </c>
      <c r="J23" s="23">
        <f t="shared" si="1"/>
        <v>3.9030776888897334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180000</v>
      </c>
      <c r="E24" s="41">
        <v>132751</v>
      </c>
      <c r="F24" s="41">
        <v>3855000</v>
      </c>
      <c r="G24" s="42">
        <v>150000</v>
      </c>
      <c r="H24" s="43">
        <v>150000</v>
      </c>
      <c r="I24" s="36">
        <f t="shared" si="0"/>
        <v>2803.9329270589301</v>
      </c>
      <c r="J24" s="23">
        <f t="shared" si="1"/>
        <v>4.1560462874520088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200000</v>
      </c>
      <c r="D26" s="44">
        <v>380000</v>
      </c>
      <c r="E26" s="44">
        <v>198721</v>
      </c>
      <c r="F26" s="44">
        <v>3914000</v>
      </c>
      <c r="G26" s="45">
        <v>224000</v>
      </c>
      <c r="H26" s="46">
        <v>224000</v>
      </c>
      <c r="I26" s="25">
        <f t="shared" si="0"/>
        <v>1869.5955636294102</v>
      </c>
      <c r="J26" s="26">
        <f t="shared" si="1"/>
        <v>4.0722038766568769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3705000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200000</v>
      </c>
      <c r="D32" s="41">
        <v>380000</v>
      </c>
      <c r="E32" s="41">
        <v>238721</v>
      </c>
      <c r="F32" s="41">
        <v>209000</v>
      </c>
      <c r="G32" s="42">
        <v>224000</v>
      </c>
      <c r="H32" s="43">
        <v>224000</v>
      </c>
      <c r="I32" s="36">
        <f t="shared" si="0"/>
        <v>-12.45009865072616</v>
      </c>
      <c r="J32" s="23">
        <f t="shared" si="1"/>
        <v>-2.099299842957858</v>
      </c>
    </row>
    <row r="33" spans="1:11" ht="13" thickBot="1" x14ac:dyDescent="0.3">
      <c r="A33" s="9" t="s">
        <v>17</v>
      </c>
      <c r="B33" s="37" t="s">
        <v>41</v>
      </c>
      <c r="C33" s="57">
        <v>200000</v>
      </c>
      <c r="D33" s="57">
        <v>380000</v>
      </c>
      <c r="E33" s="57">
        <v>238721</v>
      </c>
      <c r="F33" s="57">
        <v>3914000</v>
      </c>
      <c r="G33" s="58">
        <v>224000</v>
      </c>
      <c r="H33" s="59">
        <v>224000</v>
      </c>
      <c r="I33" s="38">
        <f t="shared" si="0"/>
        <v>1539.5708798136739</v>
      </c>
      <c r="J33" s="39">
        <f t="shared" si="1"/>
        <v>-2.099299842957858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89116393</v>
      </c>
      <c r="D8" s="41">
        <v>89116393</v>
      </c>
      <c r="E8" s="41">
        <v>67607102</v>
      </c>
      <c r="F8" s="41">
        <v>93037515</v>
      </c>
      <c r="G8" s="42">
        <v>103376857</v>
      </c>
      <c r="H8" s="43">
        <v>112105988</v>
      </c>
      <c r="I8" s="22">
        <f>IF(($E8       =0),0,((($F8       /$E8       )-1)*100))</f>
        <v>37.615002341026241</v>
      </c>
      <c r="J8" s="23">
        <f>IF(($E8       =0),0,(((($H8       /$E8       )^(1/3))-1)*100))</f>
        <v>18.361964157488586</v>
      </c>
    </row>
    <row r="9" spans="1:11" x14ac:dyDescent="0.25">
      <c r="A9" s="3" t="s">
        <v>17</v>
      </c>
      <c r="B9" s="21" t="s">
        <v>20</v>
      </c>
      <c r="C9" s="41">
        <v>141297782</v>
      </c>
      <c r="D9" s="41">
        <v>141297782</v>
      </c>
      <c r="E9" s="41">
        <v>96189019</v>
      </c>
      <c r="F9" s="41">
        <v>140740265</v>
      </c>
      <c r="G9" s="42">
        <v>160661743</v>
      </c>
      <c r="H9" s="43">
        <v>179184823</v>
      </c>
      <c r="I9" s="22">
        <f>IF(($E9       =0),0,((($F9       /$E9       )-1)*100))</f>
        <v>46.316353429074894</v>
      </c>
      <c r="J9" s="23">
        <f>IF(($E9       =0),0,(((($H9       /$E9       )^(1/3))-1)*100))</f>
        <v>23.043471459293109</v>
      </c>
    </row>
    <row r="10" spans="1:11" x14ac:dyDescent="0.25">
      <c r="A10" s="3" t="s">
        <v>17</v>
      </c>
      <c r="B10" s="21" t="s">
        <v>21</v>
      </c>
      <c r="C10" s="41">
        <v>175771825</v>
      </c>
      <c r="D10" s="41">
        <v>200771824</v>
      </c>
      <c r="E10" s="41">
        <v>58897735</v>
      </c>
      <c r="F10" s="41">
        <v>217125465</v>
      </c>
      <c r="G10" s="42">
        <v>199059086</v>
      </c>
      <c r="H10" s="43">
        <v>206833764</v>
      </c>
      <c r="I10" s="22">
        <f t="shared" ref="I10:I33" si="0">IF(($E10      =0),0,((($F10      /$E10      )-1)*100))</f>
        <v>268.64824258521998</v>
      </c>
      <c r="J10" s="23">
        <f t="shared" ref="J10:J33" si="1">IF(($E10      =0),0,(((($H10      /$E10      )^(1/3))-1)*100))</f>
        <v>51.999075776029713</v>
      </c>
    </row>
    <row r="11" spans="1:11" x14ac:dyDescent="0.25">
      <c r="A11" s="9" t="s">
        <v>17</v>
      </c>
      <c r="B11" s="24" t="s">
        <v>22</v>
      </c>
      <c r="C11" s="44">
        <v>406186000</v>
      </c>
      <c r="D11" s="44">
        <v>431185999</v>
      </c>
      <c r="E11" s="44">
        <v>222693856</v>
      </c>
      <c r="F11" s="44">
        <v>450903245</v>
      </c>
      <c r="G11" s="45">
        <v>463097686</v>
      </c>
      <c r="H11" s="46">
        <v>498124575</v>
      </c>
      <c r="I11" s="25">
        <f t="shared" si="0"/>
        <v>102.47673335002112</v>
      </c>
      <c r="J11" s="26">
        <f t="shared" si="1"/>
        <v>30.780575551451641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162327825</v>
      </c>
      <c r="D13" s="41">
        <v>162327825</v>
      </c>
      <c r="E13" s="41">
        <v>14171779</v>
      </c>
      <c r="F13" s="41">
        <v>172962534</v>
      </c>
      <c r="G13" s="42">
        <v>180743762</v>
      </c>
      <c r="H13" s="43">
        <v>185309228</v>
      </c>
      <c r="I13" s="22">
        <f t="shared" si="0"/>
        <v>1120.4715724116218</v>
      </c>
      <c r="J13" s="23">
        <f t="shared" si="1"/>
        <v>135.59038318134847</v>
      </c>
    </row>
    <row r="14" spans="1:11" x14ac:dyDescent="0.25">
      <c r="A14" s="3" t="s">
        <v>17</v>
      </c>
      <c r="B14" s="21" t="s">
        <v>25</v>
      </c>
      <c r="C14" s="41">
        <v>56604210</v>
      </c>
      <c r="D14" s="41">
        <v>56604210</v>
      </c>
      <c r="E14" s="41">
        <v>0</v>
      </c>
      <c r="F14" s="41">
        <v>32594795</v>
      </c>
      <c r="G14" s="42">
        <v>34061561</v>
      </c>
      <c r="H14" s="43">
        <v>33306412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31739130</v>
      </c>
      <c r="D16" s="41">
        <v>31739130</v>
      </c>
      <c r="E16" s="41">
        <v>0</v>
      </c>
      <c r="F16" s="41">
        <v>35100000</v>
      </c>
      <c r="G16" s="42">
        <v>36679500</v>
      </c>
      <c r="H16" s="43">
        <v>37596488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159398738</v>
      </c>
      <c r="D17" s="41">
        <v>158898738</v>
      </c>
      <c r="E17" s="41">
        <v>10604840</v>
      </c>
      <c r="F17" s="41">
        <v>209194608</v>
      </c>
      <c r="G17" s="42">
        <v>194507356</v>
      </c>
      <c r="H17" s="43">
        <v>200557205</v>
      </c>
      <c r="I17" s="29">
        <f t="shared" si="0"/>
        <v>1872.6333259153369</v>
      </c>
      <c r="J17" s="30">
        <f t="shared" si="1"/>
        <v>166.4268863611353</v>
      </c>
    </row>
    <row r="18" spans="1:10" x14ac:dyDescent="0.25">
      <c r="A18" s="3" t="s">
        <v>17</v>
      </c>
      <c r="B18" s="24" t="s">
        <v>28</v>
      </c>
      <c r="C18" s="44">
        <v>410069903</v>
      </c>
      <c r="D18" s="44">
        <v>409569903</v>
      </c>
      <c r="E18" s="44">
        <v>24776619</v>
      </c>
      <c r="F18" s="44">
        <v>449851937</v>
      </c>
      <c r="G18" s="45">
        <v>445992179</v>
      </c>
      <c r="H18" s="46">
        <v>456769333</v>
      </c>
      <c r="I18" s="25">
        <f t="shared" si="0"/>
        <v>1715.6308453546465</v>
      </c>
      <c r="J18" s="26">
        <f t="shared" si="1"/>
        <v>164.17089355867219</v>
      </c>
    </row>
    <row r="19" spans="1:10" ht="23.25" customHeight="1" x14ac:dyDescent="0.25">
      <c r="A19" s="31" t="s">
        <v>17</v>
      </c>
      <c r="B19" s="32" t="s">
        <v>29</v>
      </c>
      <c r="C19" s="50">
        <v>-3883903</v>
      </c>
      <c r="D19" s="50">
        <v>21616096</v>
      </c>
      <c r="E19" s="50">
        <v>197917237</v>
      </c>
      <c r="F19" s="51">
        <v>1051308</v>
      </c>
      <c r="G19" s="52">
        <v>17105507</v>
      </c>
      <c r="H19" s="53">
        <v>41355242</v>
      </c>
      <c r="I19" s="33">
        <f t="shared" si="0"/>
        <v>-99.46881433070935</v>
      </c>
      <c r="J19" s="34">
        <f t="shared" si="1"/>
        <v>-40.659803190385702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4269566</v>
      </c>
      <c r="D23" s="41">
        <v>0</v>
      </c>
      <c r="E23" s="41">
        <v>168340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90389611</v>
      </c>
      <c r="D24" s="41">
        <v>-4000000</v>
      </c>
      <c r="E24" s="41">
        <v>20570489</v>
      </c>
      <c r="F24" s="41">
        <v>65296741</v>
      </c>
      <c r="G24" s="42">
        <v>1045000</v>
      </c>
      <c r="H24" s="43">
        <v>1071125</v>
      </c>
      <c r="I24" s="36">
        <f t="shared" si="0"/>
        <v>217.42921133279816</v>
      </c>
      <c r="J24" s="23">
        <f t="shared" si="1"/>
        <v>-62.657919285484944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94659177</v>
      </c>
      <c r="D26" s="44">
        <v>-4000000</v>
      </c>
      <c r="E26" s="44">
        <v>20738829</v>
      </c>
      <c r="F26" s="44">
        <v>65296741</v>
      </c>
      <c r="G26" s="45">
        <v>1045000</v>
      </c>
      <c r="H26" s="46">
        <v>1071125</v>
      </c>
      <c r="I26" s="25">
        <f t="shared" si="0"/>
        <v>214.85259365415473</v>
      </c>
      <c r="J26" s="26">
        <f t="shared" si="1"/>
        <v>-62.759230880762274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40479918</v>
      </c>
      <c r="D28" s="41">
        <v>0</v>
      </c>
      <c r="E28" s="41">
        <v>408818</v>
      </c>
      <c r="F28" s="41">
        <v>31752769</v>
      </c>
      <c r="G28" s="42">
        <v>0</v>
      </c>
      <c r="H28" s="43">
        <v>0</v>
      </c>
      <c r="I28" s="36">
        <f t="shared" si="0"/>
        <v>7666.9694093704293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20767267</v>
      </c>
      <c r="D29" s="41">
        <v>-4000000</v>
      </c>
      <c r="E29" s="41">
        <v>5417820</v>
      </c>
      <c r="F29" s="41">
        <v>4000000</v>
      </c>
      <c r="G29" s="42">
        <v>0</v>
      </c>
      <c r="H29" s="43">
        <v>0</v>
      </c>
      <c r="I29" s="36">
        <f t="shared" si="0"/>
        <v>-26.169566356947993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4671896</v>
      </c>
      <c r="D31" s="41">
        <v>0</v>
      </c>
      <c r="E31" s="41">
        <v>3052050</v>
      </c>
      <c r="F31" s="41">
        <v>12499464</v>
      </c>
      <c r="G31" s="42">
        <v>0</v>
      </c>
      <c r="H31" s="43">
        <v>0</v>
      </c>
      <c r="I31" s="36">
        <f t="shared" si="0"/>
        <v>309.54322504546121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30827050</v>
      </c>
      <c r="D32" s="41">
        <v>0</v>
      </c>
      <c r="E32" s="41">
        <v>11860141</v>
      </c>
      <c r="F32" s="41">
        <v>29478308</v>
      </c>
      <c r="G32" s="42">
        <v>14038321</v>
      </c>
      <c r="H32" s="43">
        <v>14389279</v>
      </c>
      <c r="I32" s="36">
        <f t="shared" si="0"/>
        <v>148.54938908399151</v>
      </c>
      <c r="J32" s="23">
        <f t="shared" si="1"/>
        <v>6.6554519599624218</v>
      </c>
    </row>
    <row r="33" spans="1:11" ht="13" thickBot="1" x14ac:dyDescent="0.3">
      <c r="A33" s="9" t="s">
        <v>17</v>
      </c>
      <c r="B33" s="37" t="s">
        <v>41</v>
      </c>
      <c r="C33" s="57">
        <v>96746131</v>
      </c>
      <c r="D33" s="57">
        <v>-4000000</v>
      </c>
      <c r="E33" s="57">
        <v>20738829</v>
      </c>
      <c r="F33" s="57">
        <v>77730541</v>
      </c>
      <c r="G33" s="58">
        <v>14038321</v>
      </c>
      <c r="H33" s="59">
        <v>14389279</v>
      </c>
      <c r="I33" s="38">
        <f t="shared" si="0"/>
        <v>274.80679839734444</v>
      </c>
      <c r="J33" s="39">
        <f t="shared" si="1"/>
        <v>-11.471127267799863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33498751</v>
      </c>
      <c r="D8" s="41">
        <v>33498751</v>
      </c>
      <c r="E8" s="41">
        <v>22847986</v>
      </c>
      <c r="F8" s="41">
        <v>33776356</v>
      </c>
      <c r="G8" s="42">
        <v>35330060</v>
      </c>
      <c r="H8" s="43">
        <v>36955238</v>
      </c>
      <c r="I8" s="22">
        <f>IF(($E8       =0),0,((($F8       /$E8       )-1)*100))</f>
        <v>47.830780358496369</v>
      </c>
      <c r="J8" s="23">
        <f>IF(($E8       =0),0,(((($H8       /$E8       )^(1/3))-1)*100))</f>
        <v>17.384123070074576</v>
      </c>
    </row>
    <row r="9" spans="1:11" x14ac:dyDescent="0.25">
      <c r="A9" s="3" t="s">
        <v>17</v>
      </c>
      <c r="B9" s="21" t="s">
        <v>20</v>
      </c>
      <c r="C9" s="41">
        <v>89322224</v>
      </c>
      <c r="D9" s="41">
        <v>89322224</v>
      </c>
      <c r="E9" s="41">
        <v>43138713</v>
      </c>
      <c r="F9" s="41">
        <v>84434098</v>
      </c>
      <c r="G9" s="42">
        <v>88318026</v>
      </c>
      <c r="H9" s="43">
        <v>92380660</v>
      </c>
      <c r="I9" s="22">
        <f>IF(($E9       =0),0,((($F9       /$E9       )-1)*100))</f>
        <v>95.726974979527085</v>
      </c>
      <c r="J9" s="23">
        <f>IF(($E9       =0),0,(((($H9       /$E9       )^(1/3))-1)*100))</f>
        <v>28.895560334868509</v>
      </c>
    </row>
    <row r="10" spans="1:11" x14ac:dyDescent="0.25">
      <c r="A10" s="3" t="s">
        <v>17</v>
      </c>
      <c r="B10" s="21" t="s">
        <v>21</v>
      </c>
      <c r="C10" s="41">
        <v>140806938</v>
      </c>
      <c r="D10" s="41">
        <v>140806938</v>
      </c>
      <c r="E10" s="41">
        <v>73549212</v>
      </c>
      <c r="F10" s="41">
        <v>189069530</v>
      </c>
      <c r="G10" s="42">
        <v>197766696</v>
      </c>
      <c r="H10" s="43">
        <v>206863977</v>
      </c>
      <c r="I10" s="22">
        <f t="shared" ref="I10:I33" si="0">IF(($E10      =0),0,((($F10      /$E10      )-1)*100))</f>
        <v>157.06533742332957</v>
      </c>
      <c r="J10" s="23">
        <f t="shared" ref="J10:J33" si="1">IF(($E10      =0),0,(((($H10      /$E10      )^(1/3))-1)*100))</f>
        <v>41.156955196636957</v>
      </c>
    </row>
    <row r="11" spans="1:11" x14ac:dyDescent="0.25">
      <c r="A11" s="9" t="s">
        <v>17</v>
      </c>
      <c r="B11" s="24" t="s">
        <v>22</v>
      </c>
      <c r="C11" s="44">
        <v>263627913</v>
      </c>
      <c r="D11" s="44">
        <v>263627913</v>
      </c>
      <c r="E11" s="44">
        <v>139535911</v>
      </c>
      <c r="F11" s="44">
        <v>307279984</v>
      </c>
      <c r="G11" s="45">
        <v>321414782</v>
      </c>
      <c r="H11" s="46">
        <v>336199875</v>
      </c>
      <c r="I11" s="25">
        <f t="shared" si="0"/>
        <v>120.21570060197621</v>
      </c>
      <c r="J11" s="26">
        <f t="shared" si="1"/>
        <v>34.06143130774759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79972446</v>
      </c>
      <c r="D13" s="41">
        <v>79442353</v>
      </c>
      <c r="E13" s="41">
        <v>57100646</v>
      </c>
      <c r="F13" s="41">
        <v>59527381</v>
      </c>
      <c r="G13" s="42">
        <v>84719344</v>
      </c>
      <c r="H13" s="43">
        <v>84898519</v>
      </c>
      <c r="I13" s="22">
        <f t="shared" si="0"/>
        <v>4.2499256488271575</v>
      </c>
      <c r="J13" s="23">
        <f t="shared" si="1"/>
        <v>14.13522454579541</v>
      </c>
    </row>
    <row r="14" spans="1:11" x14ac:dyDescent="0.25">
      <c r="A14" s="3" t="s">
        <v>17</v>
      </c>
      <c r="B14" s="21" t="s">
        <v>25</v>
      </c>
      <c r="C14" s="41">
        <v>49924426</v>
      </c>
      <c r="D14" s="41">
        <v>49924426</v>
      </c>
      <c r="E14" s="41">
        <v>0</v>
      </c>
      <c r="F14" s="41">
        <v>56152040</v>
      </c>
      <c r="G14" s="42">
        <v>58735016</v>
      </c>
      <c r="H14" s="43">
        <v>61436829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25000000</v>
      </c>
      <c r="D16" s="41">
        <v>39500000</v>
      </c>
      <c r="E16" s="41">
        <v>59575140</v>
      </c>
      <c r="F16" s="41">
        <v>30782304</v>
      </c>
      <c r="G16" s="42">
        <v>32167508</v>
      </c>
      <c r="H16" s="43">
        <v>33615047</v>
      </c>
      <c r="I16" s="22">
        <f t="shared" si="0"/>
        <v>-48.330286760551466</v>
      </c>
      <c r="J16" s="23">
        <f t="shared" si="1"/>
        <v>-17.366486856627951</v>
      </c>
    </row>
    <row r="17" spans="1:10" x14ac:dyDescent="0.25">
      <c r="A17" s="3" t="s">
        <v>17</v>
      </c>
      <c r="B17" s="21" t="s">
        <v>27</v>
      </c>
      <c r="C17" s="41">
        <v>97559866</v>
      </c>
      <c r="D17" s="41">
        <v>94671134</v>
      </c>
      <c r="E17" s="41">
        <v>113158686</v>
      </c>
      <c r="F17" s="41">
        <v>191181083</v>
      </c>
      <c r="G17" s="42">
        <v>208120878</v>
      </c>
      <c r="H17" s="43">
        <v>213882703</v>
      </c>
      <c r="I17" s="29">
        <f t="shared" si="0"/>
        <v>68.949543122124979</v>
      </c>
      <c r="J17" s="30">
        <f t="shared" si="1"/>
        <v>23.64102290317598</v>
      </c>
    </row>
    <row r="18" spans="1:10" x14ac:dyDescent="0.25">
      <c r="A18" s="3" t="s">
        <v>17</v>
      </c>
      <c r="B18" s="24" t="s">
        <v>28</v>
      </c>
      <c r="C18" s="44">
        <v>252456738</v>
      </c>
      <c r="D18" s="44">
        <v>263537913</v>
      </c>
      <c r="E18" s="44">
        <v>229834472</v>
      </c>
      <c r="F18" s="44">
        <v>337642808</v>
      </c>
      <c r="G18" s="45">
        <v>383742746</v>
      </c>
      <c r="H18" s="46">
        <v>393833098</v>
      </c>
      <c r="I18" s="25">
        <f t="shared" si="0"/>
        <v>46.90694788377958</v>
      </c>
      <c r="J18" s="26">
        <f t="shared" si="1"/>
        <v>19.664596692534552</v>
      </c>
    </row>
    <row r="19" spans="1:10" ht="23.25" customHeight="1" x14ac:dyDescent="0.25">
      <c r="A19" s="31" t="s">
        <v>17</v>
      </c>
      <c r="B19" s="32" t="s">
        <v>29</v>
      </c>
      <c r="C19" s="50">
        <v>11171175</v>
      </c>
      <c r="D19" s="50">
        <v>90000</v>
      </c>
      <c r="E19" s="50">
        <v>-90298561</v>
      </c>
      <c r="F19" s="51">
        <v>-30362824</v>
      </c>
      <c r="G19" s="52">
        <v>-62327964</v>
      </c>
      <c r="H19" s="53">
        <v>-57633223</v>
      </c>
      <c r="I19" s="33">
        <f t="shared" si="0"/>
        <v>-66.375074349191451</v>
      </c>
      <c r="J19" s="34">
        <f t="shared" si="1"/>
        <v>-13.901148315078892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1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89829708</v>
      </c>
      <c r="D24" s="41">
        <v>89829708</v>
      </c>
      <c r="E24" s="41">
        <v>162593222</v>
      </c>
      <c r="F24" s="41">
        <v>42079866</v>
      </c>
      <c r="G24" s="42">
        <v>44015538</v>
      </c>
      <c r="H24" s="43">
        <v>46040256</v>
      </c>
      <c r="I24" s="36">
        <f t="shared" si="0"/>
        <v>-74.119544786436435</v>
      </c>
      <c r="J24" s="23">
        <f t="shared" si="1"/>
        <v>-34.333314271454576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89829708</v>
      </c>
      <c r="D26" s="44">
        <v>89829708</v>
      </c>
      <c r="E26" s="44">
        <v>162593222</v>
      </c>
      <c r="F26" s="44">
        <v>42079866</v>
      </c>
      <c r="G26" s="45">
        <v>44015538</v>
      </c>
      <c r="H26" s="46">
        <v>46040257</v>
      </c>
      <c r="I26" s="25">
        <f t="shared" si="0"/>
        <v>-74.119544786436435</v>
      </c>
      <c r="J26" s="26">
        <f t="shared" si="1"/>
        <v>-34.333313796025088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49133708</v>
      </c>
      <c r="D28" s="41">
        <v>49133708</v>
      </c>
      <c r="E28" s="41">
        <v>145230637</v>
      </c>
      <c r="F28" s="41">
        <v>4</v>
      </c>
      <c r="G28" s="42">
        <v>3</v>
      </c>
      <c r="H28" s="43">
        <v>4</v>
      </c>
      <c r="I28" s="36">
        <f t="shared" si="0"/>
        <v>-99.999997245760213</v>
      </c>
      <c r="J28" s="23">
        <f t="shared" si="1"/>
        <v>-99.698004422537608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2</v>
      </c>
      <c r="G29" s="42">
        <v>2</v>
      </c>
      <c r="H29" s="43">
        <v>2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40696000</v>
      </c>
      <c r="D31" s="41">
        <v>40696000</v>
      </c>
      <c r="E31" s="41">
        <v>17362585</v>
      </c>
      <c r="F31" s="41">
        <v>42079855</v>
      </c>
      <c r="G31" s="42">
        <v>44015528</v>
      </c>
      <c r="H31" s="43">
        <v>46040242</v>
      </c>
      <c r="I31" s="36">
        <f t="shared" si="0"/>
        <v>142.35938945727264</v>
      </c>
      <c r="J31" s="23">
        <f t="shared" si="1"/>
        <v>38.412210411525137</v>
      </c>
    </row>
    <row r="32" spans="1:10" x14ac:dyDescent="0.25">
      <c r="A32" s="9" t="s">
        <v>17</v>
      </c>
      <c r="B32" s="21" t="s">
        <v>34</v>
      </c>
      <c r="C32" s="41">
        <v>0</v>
      </c>
      <c r="D32" s="41">
        <v>0</v>
      </c>
      <c r="E32" s="41">
        <v>0</v>
      </c>
      <c r="F32" s="41">
        <v>5</v>
      </c>
      <c r="G32" s="42">
        <v>5</v>
      </c>
      <c r="H32" s="43">
        <v>9</v>
      </c>
      <c r="I32" s="36">
        <f t="shared" si="0"/>
        <v>0</v>
      </c>
      <c r="J32" s="23">
        <f t="shared" si="1"/>
        <v>0</v>
      </c>
    </row>
    <row r="33" spans="1:11" ht="13" thickBot="1" x14ac:dyDescent="0.3">
      <c r="A33" s="9" t="s">
        <v>17</v>
      </c>
      <c r="B33" s="37" t="s">
        <v>41</v>
      </c>
      <c r="C33" s="57">
        <v>89829708</v>
      </c>
      <c r="D33" s="57">
        <v>89829708</v>
      </c>
      <c r="E33" s="57">
        <v>162593222</v>
      </c>
      <c r="F33" s="57">
        <v>42079866</v>
      </c>
      <c r="G33" s="58">
        <v>44015538</v>
      </c>
      <c r="H33" s="59">
        <v>46040257</v>
      </c>
      <c r="I33" s="38">
        <f t="shared" si="0"/>
        <v>-74.119544786436435</v>
      </c>
      <c r="J33" s="39">
        <f t="shared" si="1"/>
        <v>-34.333313796025088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34886894</v>
      </c>
      <c r="D8" s="41">
        <v>30942473</v>
      </c>
      <c r="E8" s="41">
        <v>37287312</v>
      </c>
      <c r="F8" s="41">
        <v>42771285</v>
      </c>
      <c r="G8" s="42">
        <v>44909849</v>
      </c>
      <c r="H8" s="43">
        <v>47604439</v>
      </c>
      <c r="I8" s="22">
        <f>IF(($E8       =0),0,((($F8       /$E8       )-1)*100))</f>
        <v>14.707343345103553</v>
      </c>
      <c r="J8" s="23">
        <f>IF(($E8       =0),0,(((($H8       /$E8       )^(1/3))-1)*100))</f>
        <v>8.483109466677007</v>
      </c>
    </row>
    <row r="9" spans="1:11" x14ac:dyDescent="0.25">
      <c r="A9" s="3" t="s">
        <v>17</v>
      </c>
      <c r="B9" s="21" t="s">
        <v>20</v>
      </c>
      <c r="C9" s="41">
        <v>113364620</v>
      </c>
      <c r="D9" s="41">
        <v>85516549</v>
      </c>
      <c r="E9" s="41">
        <v>83107863</v>
      </c>
      <c r="F9" s="41">
        <v>90399459</v>
      </c>
      <c r="G9" s="42">
        <v>95192432</v>
      </c>
      <c r="H9" s="43">
        <v>101231578</v>
      </c>
      <c r="I9" s="22">
        <f>IF(($E9       =0),0,((($F9       /$E9       )-1)*100))</f>
        <v>8.7736535831753883</v>
      </c>
      <c r="J9" s="23">
        <f>IF(($E9       =0),0,(((($H9       /$E9       )^(1/3))-1)*100))</f>
        <v>6.7967321058377328</v>
      </c>
    </row>
    <row r="10" spans="1:11" x14ac:dyDescent="0.25">
      <c r="A10" s="3" t="s">
        <v>17</v>
      </c>
      <c r="B10" s="21" t="s">
        <v>21</v>
      </c>
      <c r="C10" s="41">
        <v>134574991</v>
      </c>
      <c r="D10" s="41">
        <v>141632436</v>
      </c>
      <c r="E10" s="41">
        <v>128035317</v>
      </c>
      <c r="F10" s="41">
        <v>199689203</v>
      </c>
      <c r="G10" s="42">
        <v>180396234</v>
      </c>
      <c r="H10" s="43">
        <v>184548730</v>
      </c>
      <c r="I10" s="22">
        <f t="shared" ref="I10:I33" si="0">IF(($E10      =0),0,((($F10      /$E10      )-1)*100))</f>
        <v>55.964157139549229</v>
      </c>
      <c r="J10" s="23">
        <f t="shared" ref="J10:J33" si="1">IF(($E10      =0),0,(((($H10      /$E10      )^(1/3))-1)*100))</f>
        <v>12.960626728409007</v>
      </c>
    </row>
    <row r="11" spans="1:11" x14ac:dyDescent="0.25">
      <c r="A11" s="9" t="s">
        <v>17</v>
      </c>
      <c r="B11" s="24" t="s">
        <v>22</v>
      </c>
      <c r="C11" s="44">
        <v>282826505</v>
      </c>
      <c r="D11" s="44">
        <v>258091458</v>
      </c>
      <c r="E11" s="44">
        <v>248430492</v>
      </c>
      <c r="F11" s="44">
        <v>332859947</v>
      </c>
      <c r="G11" s="45">
        <v>320498515</v>
      </c>
      <c r="H11" s="46">
        <v>333384747</v>
      </c>
      <c r="I11" s="25">
        <f t="shared" si="0"/>
        <v>33.985141807793859</v>
      </c>
      <c r="J11" s="26">
        <f t="shared" si="1"/>
        <v>10.301209720306815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96643231</v>
      </c>
      <c r="D13" s="41">
        <v>93385189</v>
      </c>
      <c r="E13" s="41">
        <v>100176522</v>
      </c>
      <c r="F13" s="41">
        <v>104070672</v>
      </c>
      <c r="G13" s="42">
        <v>107838385</v>
      </c>
      <c r="H13" s="43">
        <v>114226416</v>
      </c>
      <c r="I13" s="22">
        <f t="shared" si="0"/>
        <v>3.8872880813330735</v>
      </c>
      <c r="J13" s="23">
        <f t="shared" si="1"/>
        <v>4.472070112917681</v>
      </c>
    </row>
    <row r="14" spans="1:11" x14ac:dyDescent="0.25">
      <c r="A14" s="3" t="s">
        <v>17</v>
      </c>
      <c r="B14" s="21" t="s">
        <v>25</v>
      </c>
      <c r="C14" s="41">
        <v>10000000</v>
      </c>
      <c r="D14" s="41">
        <v>10000000</v>
      </c>
      <c r="E14" s="41">
        <v>0</v>
      </c>
      <c r="F14" s="41">
        <v>10000000</v>
      </c>
      <c r="G14" s="42">
        <v>10000000</v>
      </c>
      <c r="H14" s="43">
        <v>10000000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42337689</v>
      </c>
      <c r="D16" s="41">
        <v>42337691</v>
      </c>
      <c r="E16" s="41">
        <v>57176083</v>
      </c>
      <c r="F16" s="41">
        <v>47424809</v>
      </c>
      <c r="G16" s="42">
        <v>49796049</v>
      </c>
      <c r="H16" s="43">
        <v>52783813</v>
      </c>
      <c r="I16" s="22">
        <f t="shared" si="0"/>
        <v>-17.054812936381115</v>
      </c>
      <c r="J16" s="23">
        <f t="shared" si="1"/>
        <v>-2.6291891266134848</v>
      </c>
    </row>
    <row r="17" spans="1:10" x14ac:dyDescent="0.25">
      <c r="A17" s="3" t="s">
        <v>17</v>
      </c>
      <c r="B17" s="21" t="s">
        <v>27</v>
      </c>
      <c r="C17" s="41">
        <v>104809751</v>
      </c>
      <c r="D17" s="41">
        <v>126137554</v>
      </c>
      <c r="E17" s="41">
        <v>102280390</v>
      </c>
      <c r="F17" s="41">
        <v>119238073</v>
      </c>
      <c r="G17" s="42">
        <v>121905688</v>
      </c>
      <c r="H17" s="43">
        <v>127234950</v>
      </c>
      <c r="I17" s="29">
        <f t="shared" si="0"/>
        <v>16.579603382427454</v>
      </c>
      <c r="J17" s="30">
        <f t="shared" si="1"/>
        <v>7.5485805164775321</v>
      </c>
    </row>
    <row r="18" spans="1:10" x14ac:dyDescent="0.25">
      <c r="A18" s="3" t="s">
        <v>17</v>
      </c>
      <c r="B18" s="24" t="s">
        <v>28</v>
      </c>
      <c r="C18" s="44">
        <v>253790671</v>
      </c>
      <c r="D18" s="44">
        <v>271860434</v>
      </c>
      <c r="E18" s="44">
        <v>259632995</v>
      </c>
      <c r="F18" s="44">
        <v>280733554</v>
      </c>
      <c r="G18" s="45">
        <v>289540122</v>
      </c>
      <c r="H18" s="46">
        <v>304245179</v>
      </c>
      <c r="I18" s="25">
        <f t="shared" si="0"/>
        <v>8.1270714455995865</v>
      </c>
      <c r="J18" s="26">
        <f t="shared" si="1"/>
        <v>5.4276697163334608</v>
      </c>
    </row>
    <row r="19" spans="1:10" ht="23.25" customHeight="1" x14ac:dyDescent="0.25">
      <c r="A19" s="31" t="s">
        <v>17</v>
      </c>
      <c r="B19" s="32" t="s">
        <v>29</v>
      </c>
      <c r="C19" s="50">
        <v>29035834</v>
      </c>
      <c r="D19" s="50">
        <v>-13768976</v>
      </c>
      <c r="E19" s="50">
        <v>-11202503</v>
      </c>
      <c r="F19" s="51">
        <v>52126393</v>
      </c>
      <c r="G19" s="52">
        <v>30958393</v>
      </c>
      <c r="H19" s="53">
        <v>29139568</v>
      </c>
      <c r="I19" s="33">
        <f t="shared" si="0"/>
        <v>-565.31023468594469</v>
      </c>
      <c r="J19" s="34">
        <f t="shared" si="1"/>
        <v>-237.52743613385894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5316274</v>
      </c>
      <c r="D23" s="41">
        <v>3350000</v>
      </c>
      <c r="E23" s="41">
        <v>2346896</v>
      </c>
      <c r="F23" s="41">
        <v>4820000</v>
      </c>
      <c r="G23" s="42">
        <v>5038000</v>
      </c>
      <c r="H23" s="43">
        <v>5312680</v>
      </c>
      <c r="I23" s="36">
        <f t="shared" si="0"/>
        <v>105.37765627450044</v>
      </c>
      <c r="J23" s="23">
        <f t="shared" si="1"/>
        <v>31.302583399654527</v>
      </c>
    </row>
    <row r="24" spans="1:10" x14ac:dyDescent="0.25">
      <c r="A24" s="9" t="s">
        <v>17</v>
      </c>
      <c r="B24" s="21" t="s">
        <v>33</v>
      </c>
      <c r="C24" s="41">
        <v>45703000</v>
      </c>
      <c r="D24" s="41">
        <v>49648145</v>
      </c>
      <c r="E24" s="41">
        <v>44426541</v>
      </c>
      <c r="F24" s="41">
        <v>36381000</v>
      </c>
      <c r="G24" s="42">
        <v>44272000</v>
      </c>
      <c r="H24" s="43">
        <v>51212000</v>
      </c>
      <c r="I24" s="36">
        <f t="shared" si="0"/>
        <v>-18.109762360297189</v>
      </c>
      <c r="J24" s="23">
        <f t="shared" si="1"/>
        <v>4.8519259160989536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51019274</v>
      </c>
      <c r="D26" s="44">
        <v>52998145</v>
      </c>
      <c r="E26" s="44">
        <v>46773437</v>
      </c>
      <c r="F26" s="44">
        <v>41201000</v>
      </c>
      <c r="G26" s="45">
        <v>49310000</v>
      </c>
      <c r="H26" s="46">
        <v>56524680</v>
      </c>
      <c r="I26" s="25">
        <f t="shared" si="0"/>
        <v>-11.91367869759069</v>
      </c>
      <c r="J26" s="26">
        <f t="shared" si="1"/>
        <v>6.5155324938892312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22198620</v>
      </c>
      <c r="D28" s="41">
        <v>70000</v>
      </c>
      <c r="E28" s="41">
        <v>4275628</v>
      </c>
      <c r="F28" s="41">
        <v>70000</v>
      </c>
      <c r="G28" s="42">
        <v>73500</v>
      </c>
      <c r="H28" s="43">
        <v>77910</v>
      </c>
      <c r="I28" s="36">
        <f t="shared" si="0"/>
        <v>-98.362813603054335</v>
      </c>
      <c r="J28" s="23">
        <f t="shared" si="1"/>
        <v>-73.685339946175702</v>
      </c>
    </row>
    <row r="29" spans="1:10" x14ac:dyDescent="0.25">
      <c r="A29" s="9" t="s">
        <v>17</v>
      </c>
      <c r="B29" s="21" t="s">
        <v>38</v>
      </c>
      <c r="C29" s="41">
        <v>3000000</v>
      </c>
      <c r="D29" s="41">
        <v>1094685</v>
      </c>
      <c r="E29" s="41">
        <v>1074927</v>
      </c>
      <c r="F29" s="41">
        <v>1500000</v>
      </c>
      <c r="G29" s="42">
        <v>1500000</v>
      </c>
      <c r="H29" s="43">
        <v>6568000</v>
      </c>
      <c r="I29" s="36">
        <f t="shared" si="0"/>
        <v>39.544359756522994</v>
      </c>
      <c r="J29" s="23">
        <f t="shared" si="1"/>
        <v>82.817622815544169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12795538</v>
      </c>
      <c r="E31" s="41">
        <v>7906456</v>
      </c>
      <c r="F31" s="41">
        <v>8500000</v>
      </c>
      <c r="G31" s="42">
        <v>0</v>
      </c>
      <c r="H31" s="43">
        <v>0</v>
      </c>
      <c r="I31" s="36">
        <f t="shared" si="0"/>
        <v>7.5070802898289601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25820654</v>
      </c>
      <c r="D32" s="41">
        <v>39037922</v>
      </c>
      <c r="E32" s="41">
        <v>34162213</v>
      </c>
      <c r="F32" s="41">
        <v>31131000</v>
      </c>
      <c r="G32" s="42">
        <v>47736500</v>
      </c>
      <c r="H32" s="43">
        <v>49878771</v>
      </c>
      <c r="I32" s="36">
        <f t="shared" si="0"/>
        <v>-8.8729995331391471</v>
      </c>
      <c r="J32" s="23">
        <f t="shared" si="1"/>
        <v>13.446190241534994</v>
      </c>
    </row>
    <row r="33" spans="1:11" ht="13" thickBot="1" x14ac:dyDescent="0.3">
      <c r="A33" s="9" t="s">
        <v>17</v>
      </c>
      <c r="B33" s="37" t="s">
        <v>41</v>
      </c>
      <c r="C33" s="57">
        <v>51019274</v>
      </c>
      <c r="D33" s="57">
        <v>52998145</v>
      </c>
      <c r="E33" s="57">
        <v>47419224</v>
      </c>
      <c r="F33" s="57">
        <v>41201000</v>
      </c>
      <c r="G33" s="58">
        <v>49310000</v>
      </c>
      <c r="H33" s="59">
        <v>56524681</v>
      </c>
      <c r="I33" s="38">
        <f t="shared" si="0"/>
        <v>-13.113297678595504</v>
      </c>
      <c r="J33" s="39">
        <f t="shared" si="1"/>
        <v>6.029787858164104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89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494592408</v>
      </c>
      <c r="D8" s="41">
        <v>494592408</v>
      </c>
      <c r="E8" s="41">
        <v>505450361</v>
      </c>
      <c r="F8" s="41">
        <v>516354474</v>
      </c>
      <c r="G8" s="42">
        <v>518827436</v>
      </c>
      <c r="H8" s="43">
        <v>549957086</v>
      </c>
      <c r="I8" s="22">
        <f>IF(($E8       =0),0,((($F8       /$E8       )-1)*100))</f>
        <v>2.15730640263605</v>
      </c>
      <c r="J8" s="23">
        <f>IF(($E8       =0),0,(((($H8       /$E8       )^(1/3))-1)*100))</f>
        <v>2.852952645794371</v>
      </c>
    </row>
    <row r="9" spans="1:11" x14ac:dyDescent="0.25">
      <c r="A9" s="3" t="s">
        <v>17</v>
      </c>
      <c r="B9" s="21" t="s">
        <v>20</v>
      </c>
      <c r="C9" s="41">
        <v>1787985801</v>
      </c>
      <c r="D9" s="41">
        <v>1687985801</v>
      </c>
      <c r="E9" s="41">
        <v>1724486226</v>
      </c>
      <c r="F9" s="41">
        <v>1986252451</v>
      </c>
      <c r="G9" s="42">
        <v>2342068926</v>
      </c>
      <c r="H9" s="43">
        <v>2482593062</v>
      </c>
      <c r="I9" s="22">
        <f>IF(($E9       =0),0,((($F9       /$E9       )-1)*100))</f>
        <v>15.179374648133614</v>
      </c>
      <c r="J9" s="23">
        <f>IF(($E9       =0),0,(((($H9       /$E9       )^(1/3))-1)*100))</f>
        <v>12.914210556834371</v>
      </c>
    </row>
    <row r="10" spans="1:11" x14ac:dyDescent="0.25">
      <c r="A10" s="3" t="s">
        <v>17</v>
      </c>
      <c r="B10" s="21" t="s">
        <v>21</v>
      </c>
      <c r="C10" s="41">
        <v>1889298881</v>
      </c>
      <c r="D10" s="41">
        <v>1889298881</v>
      </c>
      <c r="E10" s="41">
        <v>1402430821</v>
      </c>
      <c r="F10" s="41">
        <v>2033983455</v>
      </c>
      <c r="G10" s="42">
        <v>1731837628</v>
      </c>
      <c r="H10" s="43">
        <v>1835747884</v>
      </c>
      <c r="I10" s="22">
        <f t="shared" ref="I10:I33" si="0">IF(($E10      =0),0,((($F10      /$E10      )-1)*100))</f>
        <v>45.032712098388771</v>
      </c>
      <c r="J10" s="23">
        <f t="shared" ref="J10:J33" si="1">IF(($E10      =0),0,(((($H10      /$E10      )^(1/3))-1)*100))</f>
        <v>9.3898926719709674</v>
      </c>
    </row>
    <row r="11" spans="1:11" x14ac:dyDescent="0.25">
      <c r="A11" s="9" t="s">
        <v>17</v>
      </c>
      <c r="B11" s="24" t="s">
        <v>22</v>
      </c>
      <c r="C11" s="44">
        <v>4171877090</v>
      </c>
      <c r="D11" s="44">
        <v>4071877090</v>
      </c>
      <c r="E11" s="44">
        <v>3632367408</v>
      </c>
      <c r="F11" s="44">
        <v>4536590380</v>
      </c>
      <c r="G11" s="45">
        <v>4592733990</v>
      </c>
      <c r="H11" s="46">
        <v>4868298032</v>
      </c>
      <c r="I11" s="25">
        <f t="shared" si="0"/>
        <v>24.893488748096381</v>
      </c>
      <c r="J11" s="26">
        <f t="shared" si="1"/>
        <v>10.254365865173698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999676278</v>
      </c>
      <c r="D13" s="41">
        <v>1023290360</v>
      </c>
      <c r="E13" s="41">
        <v>1040245176</v>
      </c>
      <c r="F13" s="41">
        <v>1051159606</v>
      </c>
      <c r="G13" s="42">
        <v>1041626123</v>
      </c>
      <c r="H13" s="43">
        <v>1104123709</v>
      </c>
      <c r="I13" s="22">
        <f t="shared" si="0"/>
        <v>1.0492170741871254</v>
      </c>
      <c r="J13" s="23">
        <f t="shared" si="1"/>
        <v>2.0063814358553644</v>
      </c>
    </row>
    <row r="14" spans="1:11" x14ac:dyDescent="0.25">
      <c r="A14" s="3" t="s">
        <v>17</v>
      </c>
      <c r="B14" s="21" t="s">
        <v>25</v>
      </c>
      <c r="C14" s="41">
        <v>485265661</v>
      </c>
      <c r="D14" s="41">
        <v>485265661</v>
      </c>
      <c r="E14" s="41">
        <v>0</v>
      </c>
      <c r="F14" s="41">
        <v>255959000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752663181</v>
      </c>
      <c r="D16" s="41">
        <v>752663181</v>
      </c>
      <c r="E16" s="41">
        <v>750151567</v>
      </c>
      <c r="F16" s="41">
        <v>848251405</v>
      </c>
      <c r="G16" s="42">
        <v>789543677</v>
      </c>
      <c r="H16" s="43">
        <v>836916298</v>
      </c>
      <c r="I16" s="22">
        <f t="shared" si="0"/>
        <v>13.077335609964802</v>
      </c>
      <c r="J16" s="23">
        <f t="shared" si="1"/>
        <v>3.7156598792094542</v>
      </c>
    </row>
    <row r="17" spans="1:10" x14ac:dyDescent="0.25">
      <c r="A17" s="3" t="s">
        <v>17</v>
      </c>
      <c r="B17" s="21" t="s">
        <v>27</v>
      </c>
      <c r="C17" s="41">
        <v>1185707475</v>
      </c>
      <c r="D17" s="41">
        <v>1801037375</v>
      </c>
      <c r="E17" s="41">
        <v>1670674911</v>
      </c>
      <c r="F17" s="41">
        <v>2368051453</v>
      </c>
      <c r="G17" s="42">
        <v>2326927067</v>
      </c>
      <c r="H17" s="43">
        <v>2466542686</v>
      </c>
      <c r="I17" s="29">
        <f t="shared" si="0"/>
        <v>41.742204746618114</v>
      </c>
      <c r="J17" s="30">
        <f t="shared" si="1"/>
        <v>13.867266478434237</v>
      </c>
    </row>
    <row r="18" spans="1:10" x14ac:dyDescent="0.25">
      <c r="A18" s="3" t="s">
        <v>17</v>
      </c>
      <c r="B18" s="24" t="s">
        <v>28</v>
      </c>
      <c r="C18" s="44">
        <v>3423312595</v>
      </c>
      <c r="D18" s="44">
        <v>4062256577</v>
      </c>
      <c r="E18" s="44">
        <v>3461071654</v>
      </c>
      <c r="F18" s="44">
        <v>4523421464</v>
      </c>
      <c r="G18" s="45">
        <v>4158096867</v>
      </c>
      <c r="H18" s="46">
        <v>4407582693</v>
      </c>
      <c r="I18" s="25">
        <f t="shared" si="0"/>
        <v>30.694244910307766</v>
      </c>
      <c r="J18" s="26">
        <f t="shared" si="1"/>
        <v>8.3918493578090327</v>
      </c>
    </row>
    <row r="19" spans="1:10" ht="23.25" customHeight="1" x14ac:dyDescent="0.25">
      <c r="A19" s="31" t="s">
        <v>17</v>
      </c>
      <c r="B19" s="32" t="s">
        <v>29</v>
      </c>
      <c r="C19" s="50">
        <v>748564495</v>
      </c>
      <c r="D19" s="50">
        <v>9620513</v>
      </c>
      <c r="E19" s="50">
        <v>171295754</v>
      </c>
      <c r="F19" s="51">
        <v>13168916</v>
      </c>
      <c r="G19" s="52">
        <v>434637123</v>
      </c>
      <c r="H19" s="53">
        <v>460715339</v>
      </c>
      <c r="I19" s="33">
        <f t="shared" si="0"/>
        <v>-92.31217605078524</v>
      </c>
      <c r="J19" s="34">
        <f t="shared" si="1"/>
        <v>39.068474677797568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17000000</v>
      </c>
      <c r="D23" s="41">
        <v>60877752</v>
      </c>
      <c r="E23" s="41">
        <v>14231309</v>
      </c>
      <c r="F23" s="41">
        <v>28584000</v>
      </c>
      <c r="G23" s="42">
        <v>10490000</v>
      </c>
      <c r="H23" s="43">
        <v>11119400</v>
      </c>
      <c r="I23" s="36">
        <f t="shared" si="0"/>
        <v>100.85292224348441</v>
      </c>
      <c r="J23" s="23">
        <f t="shared" si="1"/>
        <v>-7.8959271839253997</v>
      </c>
    </row>
    <row r="24" spans="1:10" x14ac:dyDescent="0.25">
      <c r="A24" s="9" t="s">
        <v>17</v>
      </c>
      <c r="B24" s="21" t="s">
        <v>33</v>
      </c>
      <c r="C24" s="41">
        <v>183574000</v>
      </c>
      <c r="D24" s="41">
        <v>183823189</v>
      </c>
      <c r="E24" s="41">
        <v>171853406</v>
      </c>
      <c r="F24" s="41">
        <v>111679000</v>
      </c>
      <c r="G24" s="42">
        <v>218488433</v>
      </c>
      <c r="H24" s="43">
        <v>231597739</v>
      </c>
      <c r="I24" s="36">
        <f t="shared" si="0"/>
        <v>-35.014962694425734</v>
      </c>
      <c r="J24" s="23">
        <f t="shared" si="1"/>
        <v>10.456698214566318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200574000</v>
      </c>
      <c r="D26" s="44">
        <v>244700941</v>
      </c>
      <c r="E26" s="44">
        <v>186084715</v>
      </c>
      <c r="F26" s="44">
        <v>140263000</v>
      </c>
      <c r="G26" s="45">
        <v>228978433</v>
      </c>
      <c r="H26" s="46">
        <v>242717139</v>
      </c>
      <c r="I26" s="25">
        <f t="shared" si="0"/>
        <v>-24.624115419689364</v>
      </c>
      <c r="J26" s="26">
        <f t="shared" si="1"/>
        <v>9.260516084795988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26004622</v>
      </c>
      <c r="E28" s="41">
        <v>41377608</v>
      </c>
      <c r="F28" s="41">
        <v>15969121</v>
      </c>
      <c r="G28" s="42">
        <v>0</v>
      </c>
      <c r="H28" s="43">
        <v>0</v>
      </c>
      <c r="I28" s="36">
        <f t="shared" si="0"/>
        <v>-61.40636984138861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26092000</v>
      </c>
      <c r="D29" s="41">
        <v>26206386</v>
      </c>
      <c r="E29" s="41">
        <v>32272411</v>
      </c>
      <c r="F29" s="41">
        <v>24246000</v>
      </c>
      <c r="G29" s="42">
        <v>27370508</v>
      </c>
      <c r="H29" s="43">
        <v>29012738</v>
      </c>
      <c r="I29" s="36">
        <f t="shared" si="0"/>
        <v>-24.870813029742344</v>
      </c>
      <c r="J29" s="23">
        <f t="shared" si="1"/>
        <v>-3.4870105080131775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104480639</v>
      </c>
      <c r="D31" s="41">
        <v>86966948</v>
      </c>
      <c r="E31" s="41">
        <v>87989389</v>
      </c>
      <c r="F31" s="41">
        <v>19090983</v>
      </c>
      <c r="G31" s="42">
        <v>117535750</v>
      </c>
      <c r="H31" s="43">
        <v>124587895</v>
      </c>
      <c r="I31" s="36">
        <f t="shared" si="0"/>
        <v>-78.303084932206986</v>
      </c>
      <c r="J31" s="23">
        <f t="shared" si="1"/>
        <v>12.291922020731306</v>
      </c>
    </row>
    <row r="32" spans="1:10" x14ac:dyDescent="0.25">
      <c r="A32" s="9" t="s">
        <v>17</v>
      </c>
      <c r="B32" s="21" t="s">
        <v>34</v>
      </c>
      <c r="C32" s="41">
        <v>70001361</v>
      </c>
      <c r="D32" s="41">
        <v>105522985</v>
      </c>
      <c r="E32" s="41">
        <v>24445307</v>
      </c>
      <c r="F32" s="41">
        <v>80956896</v>
      </c>
      <c r="G32" s="42">
        <v>84072175</v>
      </c>
      <c r="H32" s="43">
        <v>89116506</v>
      </c>
      <c r="I32" s="36">
        <f t="shared" si="0"/>
        <v>231.17561583497394</v>
      </c>
      <c r="J32" s="23">
        <f t="shared" si="1"/>
        <v>53.905527700812343</v>
      </c>
    </row>
    <row r="33" spans="1:11" ht="13" thickBot="1" x14ac:dyDescent="0.3">
      <c r="A33" s="9" t="s">
        <v>17</v>
      </c>
      <c r="B33" s="37" t="s">
        <v>41</v>
      </c>
      <c r="C33" s="57">
        <v>200574000</v>
      </c>
      <c r="D33" s="57">
        <v>244700941</v>
      </c>
      <c r="E33" s="57">
        <v>186084715</v>
      </c>
      <c r="F33" s="57">
        <v>140263000</v>
      </c>
      <c r="G33" s="58">
        <v>228978433</v>
      </c>
      <c r="H33" s="59">
        <v>242717139</v>
      </c>
      <c r="I33" s="38">
        <f t="shared" si="0"/>
        <v>-24.624115419689364</v>
      </c>
      <c r="J33" s="39">
        <f t="shared" si="1"/>
        <v>9.260516084795988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28326373</v>
      </c>
      <c r="D8" s="41">
        <v>19637784</v>
      </c>
      <c r="E8" s="41">
        <v>21568211</v>
      </c>
      <c r="F8" s="41">
        <v>21601563</v>
      </c>
      <c r="G8" s="42">
        <v>23761719</v>
      </c>
      <c r="H8" s="43">
        <v>26137891</v>
      </c>
      <c r="I8" s="22">
        <f>IF(($E8       =0),0,((($F8       /$E8       )-1)*100))</f>
        <v>0.15463498572041434</v>
      </c>
      <c r="J8" s="23">
        <f>IF(($E8       =0),0,(((($H8       /$E8       )^(1/3))-1)*100))</f>
        <v>6.615121538618518</v>
      </c>
    </row>
    <row r="9" spans="1:11" x14ac:dyDescent="0.25">
      <c r="A9" s="3" t="s">
        <v>17</v>
      </c>
      <c r="B9" s="21" t="s">
        <v>20</v>
      </c>
      <c r="C9" s="41">
        <v>218681170</v>
      </c>
      <c r="D9" s="41">
        <v>208572226</v>
      </c>
      <c r="E9" s="41">
        <v>132420308</v>
      </c>
      <c r="F9" s="41">
        <v>230727646</v>
      </c>
      <c r="G9" s="42">
        <v>255364987</v>
      </c>
      <c r="H9" s="43">
        <v>282772374</v>
      </c>
      <c r="I9" s="22">
        <f>IF(($E9       =0),0,((($F9       /$E9       )-1)*100))</f>
        <v>74.238868255766334</v>
      </c>
      <c r="J9" s="23">
        <f>IF(($E9       =0),0,(((($H9       /$E9       )^(1/3))-1)*100))</f>
        <v>28.773785143315699</v>
      </c>
    </row>
    <row r="10" spans="1:11" x14ac:dyDescent="0.25">
      <c r="A10" s="3" t="s">
        <v>17</v>
      </c>
      <c r="B10" s="21" t="s">
        <v>21</v>
      </c>
      <c r="C10" s="41">
        <v>98574595</v>
      </c>
      <c r="D10" s="41">
        <v>104067595</v>
      </c>
      <c r="E10" s="41">
        <v>94556416</v>
      </c>
      <c r="F10" s="41">
        <v>103347344</v>
      </c>
      <c r="G10" s="42">
        <v>104179667</v>
      </c>
      <c r="H10" s="43">
        <v>111357906</v>
      </c>
      <c r="I10" s="22">
        <f t="shared" ref="I10:I33" si="0">IF(($E10      =0),0,((($F10      /$E10      )-1)*100))</f>
        <v>9.2970190409924278</v>
      </c>
      <c r="J10" s="23">
        <f t="shared" ref="J10:J33" si="1">IF(($E10      =0),0,(((($H10      /$E10      )^(1/3))-1)*100))</f>
        <v>5.6031041787280023</v>
      </c>
    </row>
    <row r="11" spans="1:11" x14ac:dyDescent="0.25">
      <c r="A11" s="9" t="s">
        <v>17</v>
      </c>
      <c r="B11" s="24" t="s">
        <v>22</v>
      </c>
      <c r="C11" s="44">
        <v>345582138</v>
      </c>
      <c r="D11" s="44">
        <v>332277605</v>
      </c>
      <c r="E11" s="44">
        <v>248544935</v>
      </c>
      <c r="F11" s="44">
        <v>355676553</v>
      </c>
      <c r="G11" s="45">
        <v>383306373</v>
      </c>
      <c r="H11" s="46">
        <v>420268171</v>
      </c>
      <c r="I11" s="25">
        <f t="shared" si="0"/>
        <v>43.103520898544964</v>
      </c>
      <c r="J11" s="26">
        <f t="shared" si="1"/>
        <v>19.135317775855665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105559783</v>
      </c>
      <c r="D13" s="41">
        <v>106391630</v>
      </c>
      <c r="E13" s="41">
        <v>100814791</v>
      </c>
      <c r="F13" s="41">
        <v>111715803</v>
      </c>
      <c r="G13" s="42">
        <v>117971846</v>
      </c>
      <c r="H13" s="43">
        <v>124342369</v>
      </c>
      <c r="I13" s="22">
        <f t="shared" si="0"/>
        <v>10.812909387472725</v>
      </c>
      <c r="J13" s="23">
        <f t="shared" si="1"/>
        <v>7.2420139194324218</v>
      </c>
    </row>
    <row r="14" spans="1:11" x14ac:dyDescent="0.25">
      <c r="A14" s="3" t="s">
        <v>17</v>
      </c>
      <c r="B14" s="21" t="s">
        <v>25</v>
      </c>
      <c r="C14" s="41">
        <v>28509062</v>
      </c>
      <c r="D14" s="41">
        <v>28509062</v>
      </c>
      <c r="E14" s="41">
        <v>22704954</v>
      </c>
      <c r="F14" s="41">
        <v>24303253</v>
      </c>
      <c r="G14" s="42">
        <v>14053253</v>
      </c>
      <c r="H14" s="43">
        <v>25823775</v>
      </c>
      <c r="I14" s="22">
        <f t="shared" si="0"/>
        <v>7.0394284877212332</v>
      </c>
      <c r="J14" s="23">
        <f t="shared" si="1"/>
        <v>4.3837834949530974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123508431</v>
      </c>
      <c r="D16" s="41">
        <v>117228431</v>
      </c>
      <c r="E16" s="41">
        <v>222085133</v>
      </c>
      <c r="F16" s="41">
        <v>130826929</v>
      </c>
      <c r="G16" s="42">
        <v>146002853</v>
      </c>
      <c r="H16" s="43">
        <v>162939184</v>
      </c>
      <c r="I16" s="22">
        <f t="shared" si="0"/>
        <v>-41.091541233424209</v>
      </c>
      <c r="J16" s="23">
        <f t="shared" si="1"/>
        <v>-9.8078616906322136</v>
      </c>
    </row>
    <row r="17" spans="1:10" x14ac:dyDescent="0.25">
      <c r="A17" s="3" t="s">
        <v>17</v>
      </c>
      <c r="B17" s="21" t="s">
        <v>27</v>
      </c>
      <c r="C17" s="41">
        <v>117690342</v>
      </c>
      <c r="D17" s="41">
        <v>125606495</v>
      </c>
      <c r="E17" s="41">
        <v>125677390</v>
      </c>
      <c r="F17" s="41">
        <v>150731930</v>
      </c>
      <c r="G17" s="42">
        <v>155851058</v>
      </c>
      <c r="H17" s="43">
        <v>161864715</v>
      </c>
      <c r="I17" s="29">
        <f t="shared" si="0"/>
        <v>19.935598598920624</v>
      </c>
      <c r="J17" s="30">
        <f t="shared" si="1"/>
        <v>8.800697111037481</v>
      </c>
    </row>
    <row r="18" spans="1:10" x14ac:dyDescent="0.25">
      <c r="A18" s="3" t="s">
        <v>17</v>
      </c>
      <c r="B18" s="24" t="s">
        <v>28</v>
      </c>
      <c r="C18" s="44">
        <v>375267618</v>
      </c>
      <c r="D18" s="44">
        <v>377735618</v>
      </c>
      <c r="E18" s="44">
        <v>471282268</v>
      </c>
      <c r="F18" s="44">
        <v>417577915</v>
      </c>
      <c r="G18" s="45">
        <v>433879010</v>
      </c>
      <c r="H18" s="46">
        <v>474970043</v>
      </c>
      <c r="I18" s="25">
        <f t="shared" si="0"/>
        <v>-11.395368900236235</v>
      </c>
      <c r="J18" s="26">
        <f t="shared" si="1"/>
        <v>0.26015531983785145</v>
      </c>
    </row>
    <row r="19" spans="1:10" ht="23.25" customHeight="1" x14ac:dyDescent="0.25">
      <c r="A19" s="31" t="s">
        <v>17</v>
      </c>
      <c r="B19" s="32" t="s">
        <v>29</v>
      </c>
      <c r="C19" s="50">
        <v>-29685480</v>
      </c>
      <c r="D19" s="50">
        <v>-45458013</v>
      </c>
      <c r="E19" s="50">
        <v>-222737333</v>
      </c>
      <c r="F19" s="51">
        <v>-61901362</v>
      </c>
      <c r="G19" s="52">
        <v>-50572637</v>
      </c>
      <c r="H19" s="53">
        <v>-54701872</v>
      </c>
      <c r="I19" s="33">
        <f t="shared" si="0"/>
        <v>-72.208807043586177</v>
      </c>
      <c r="J19" s="34">
        <f t="shared" si="1"/>
        <v>-37.376636300264835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2749767</v>
      </c>
      <c r="D23" s="41">
        <v>2824724</v>
      </c>
      <c r="E23" s="41">
        <v>1400272</v>
      </c>
      <c r="F23" s="41">
        <v>2504105</v>
      </c>
      <c r="G23" s="42">
        <v>2504105</v>
      </c>
      <c r="H23" s="43">
        <v>2504105</v>
      </c>
      <c r="I23" s="36">
        <f t="shared" si="0"/>
        <v>78.829898762526128</v>
      </c>
      <c r="J23" s="23">
        <f t="shared" si="1"/>
        <v>21.379881797895763</v>
      </c>
    </row>
    <row r="24" spans="1:10" x14ac:dyDescent="0.25">
      <c r="A24" s="9" t="s">
        <v>17</v>
      </c>
      <c r="B24" s="21" t="s">
        <v>33</v>
      </c>
      <c r="C24" s="41">
        <v>48604392</v>
      </c>
      <c r="D24" s="41">
        <v>74741781</v>
      </c>
      <c r="E24" s="41">
        <v>50285556</v>
      </c>
      <c r="F24" s="41">
        <v>56287825</v>
      </c>
      <c r="G24" s="42">
        <v>38059521</v>
      </c>
      <c r="H24" s="43">
        <v>37664607</v>
      </c>
      <c r="I24" s="36">
        <f t="shared" si="0"/>
        <v>11.936367970158269</v>
      </c>
      <c r="J24" s="23">
        <f t="shared" si="1"/>
        <v>-9.1837856233054964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51354159</v>
      </c>
      <c r="D26" s="44">
        <v>77566505</v>
      </c>
      <c r="E26" s="44">
        <v>51685828</v>
      </c>
      <c r="F26" s="44">
        <v>58791930</v>
      </c>
      <c r="G26" s="45">
        <v>40563626</v>
      </c>
      <c r="H26" s="46">
        <v>40168712</v>
      </c>
      <c r="I26" s="25">
        <f t="shared" si="0"/>
        <v>13.748646921163775</v>
      </c>
      <c r="J26" s="26">
        <f t="shared" si="1"/>
        <v>-8.0597932284238176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6086956</v>
      </c>
      <c r="D28" s="41">
        <v>8535689</v>
      </c>
      <c r="E28" s="41">
        <v>5415768</v>
      </c>
      <c r="F28" s="41">
        <v>13194970</v>
      </c>
      <c r="G28" s="42">
        <v>11566251</v>
      </c>
      <c r="H28" s="43">
        <v>15478261</v>
      </c>
      <c r="I28" s="36">
        <f t="shared" si="0"/>
        <v>143.63986788208064</v>
      </c>
      <c r="J28" s="23">
        <f t="shared" si="1"/>
        <v>41.912517558883877</v>
      </c>
    </row>
    <row r="29" spans="1:10" x14ac:dyDescent="0.25">
      <c r="A29" s="9" t="s">
        <v>17</v>
      </c>
      <c r="B29" s="21" t="s">
        <v>38</v>
      </c>
      <c r="C29" s="41">
        <v>25443478</v>
      </c>
      <c r="D29" s="41">
        <v>51200000</v>
      </c>
      <c r="E29" s="41">
        <v>31961738</v>
      </c>
      <c r="F29" s="41">
        <v>20939130</v>
      </c>
      <c r="G29" s="42">
        <v>13172203</v>
      </c>
      <c r="H29" s="43">
        <v>11753042</v>
      </c>
      <c r="I29" s="36">
        <f t="shared" si="0"/>
        <v>-34.486885537951665</v>
      </c>
      <c r="J29" s="23">
        <f t="shared" si="1"/>
        <v>-28.357076379008518</v>
      </c>
    </row>
    <row r="30" spans="1:10" x14ac:dyDescent="0.25">
      <c r="A30" s="9" t="s">
        <v>17</v>
      </c>
      <c r="B30" s="21" t="s">
        <v>39</v>
      </c>
      <c r="C30" s="41">
        <v>173913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9173087</v>
      </c>
      <c r="D31" s="41">
        <v>8394999</v>
      </c>
      <c r="E31" s="41">
        <v>7541577</v>
      </c>
      <c r="F31" s="41">
        <v>4791978</v>
      </c>
      <c r="G31" s="42">
        <v>5304348</v>
      </c>
      <c r="H31" s="43">
        <v>11476782</v>
      </c>
      <c r="I31" s="36">
        <f t="shared" si="0"/>
        <v>-36.459204752533857</v>
      </c>
      <c r="J31" s="23">
        <f t="shared" si="1"/>
        <v>15.023343517832011</v>
      </c>
    </row>
    <row r="32" spans="1:10" x14ac:dyDescent="0.25">
      <c r="A32" s="9" t="s">
        <v>17</v>
      </c>
      <c r="B32" s="21" t="s">
        <v>34</v>
      </c>
      <c r="C32" s="41">
        <v>10476725</v>
      </c>
      <c r="D32" s="41">
        <v>9435817</v>
      </c>
      <c r="E32" s="41">
        <v>6766745</v>
      </c>
      <c r="F32" s="41">
        <v>19865852</v>
      </c>
      <c r="G32" s="42">
        <v>10520824</v>
      </c>
      <c r="H32" s="43">
        <v>1460627</v>
      </c>
      <c r="I32" s="36">
        <f t="shared" si="0"/>
        <v>193.58062111103638</v>
      </c>
      <c r="J32" s="23">
        <f t="shared" si="1"/>
        <v>-40.013548605712415</v>
      </c>
    </row>
    <row r="33" spans="1:11" ht="13" thickBot="1" x14ac:dyDescent="0.3">
      <c r="A33" s="9" t="s">
        <v>17</v>
      </c>
      <c r="B33" s="37" t="s">
        <v>41</v>
      </c>
      <c r="C33" s="57">
        <v>51354159</v>
      </c>
      <c r="D33" s="57">
        <v>77566505</v>
      </c>
      <c r="E33" s="57">
        <v>51685828</v>
      </c>
      <c r="F33" s="57">
        <v>58791930</v>
      </c>
      <c r="G33" s="58">
        <v>40563626</v>
      </c>
      <c r="H33" s="59">
        <v>40168712</v>
      </c>
      <c r="I33" s="38">
        <f t="shared" si="0"/>
        <v>13.748646921163775</v>
      </c>
      <c r="J33" s="39">
        <f t="shared" si="1"/>
        <v>-8.0597932284238176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29243796</v>
      </c>
      <c r="D8" s="41">
        <v>29243790</v>
      </c>
      <c r="E8" s="41">
        <v>21191133</v>
      </c>
      <c r="F8" s="41">
        <v>30128096</v>
      </c>
      <c r="G8" s="42">
        <v>31935782</v>
      </c>
      <c r="H8" s="43">
        <v>33851930</v>
      </c>
      <c r="I8" s="22">
        <f>IF(($E8       =0),0,((($F8       /$E8       )-1)*100))</f>
        <v>42.173124957499923</v>
      </c>
      <c r="J8" s="23">
        <f>IF(($E8       =0),0,(((($H8       /$E8       )^(1/3))-1)*100))</f>
        <v>16.898719057467893</v>
      </c>
    </row>
    <row r="9" spans="1:11" x14ac:dyDescent="0.25">
      <c r="A9" s="3" t="s">
        <v>17</v>
      </c>
      <c r="B9" s="21" t="s">
        <v>20</v>
      </c>
      <c r="C9" s="41">
        <v>270159398</v>
      </c>
      <c r="D9" s="41">
        <v>269686721</v>
      </c>
      <c r="E9" s="41">
        <v>232574229</v>
      </c>
      <c r="F9" s="41">
        <v>287939829</v>
      </c>
      <c r="G9" s="42">
        <v>311349408</v>
      </c>
      <c r="H9" s="43">
        <v>336776886</v>
      </c>
      <c r="I9" s="22">
        <f>IF(($E9       =0),0,((($F9       /$E9       )-1)*100))</f>
        <v>23.805561019402543</v>
      </c>
      <c r="J9" s="23">
        <f>IF(($E9       =0),0,(((($H9       /$E9       )^(1/3))-1)*100))</f>
        <v>13.134109382612724</v>
      </c>
    </row>
    <row r="10" spans="1:11" x14ac:dyDescent="0.25">
      <c r="A10" s="3" t="s">
        <v>17</v>
      </c>
      <c r="B10" s="21" t="s">
        <v>21</v>
      </c>
      <c r="C10" s="41">
        <v>273180758</v>
      </c>
      <c r="D10" s="41">
        <v>273290977</v>
      </c>
      <c r="E10" s="41">
        <v>145127722</v>
      </c>
      <c r="F10" s="41">
        <v>228425100</v>
      </c>
      <c r="G10" s="42">
        <v>231378914</v>
      </c>
      <c r="H10" s="43">
        <v>234640634</v>
      </c>
      <c r="I10" s="22">
        <f t="shared" ref="I10:I33" si="0">IF(($E10      =0),0,((($F10      /$E10      )-1)*100))</f>
        <v>57.395910892889226</v>
      </c>
      <c r="J10" s="23">
        <f t="shared" ref="J10:J33" si="1">IF(($E10      =0),0,(((($H10      /$E10      )^(1/3))-1)*100))</f>
        <v>17.368336261468585</v>
      </c>
    </row>
    <row r="11" spans="1:11" x14ac:dyDescent="0.25">
      <c r="A11" s="9" t="s">
        <v>17</v>
      </c>
      <c r="B11" s="24" t="s">
        <v>22</v>
      </c>
      <c r="C11" s="44">
        <v>572583952</v>
      </c>
      <c r="D11" s="44">
        <v>572221488</v>
      </c>
      <c r="E11" s="44">
        <v>398893084</v>
      </c>
      <c r="F11" s="44">
        <v>546493025</v>
      </c>
      <c r="G11" s="45">
        <v>574664104</v>
      </c>
      <c r="H11" s="46">
        <v>605269450</v>
      </c>
      <c r="I11" s="25">
        <f t="shared" si="0"/>
        <v>37.002381570496226</v>
      </c>
      <c r="J11" s="26">
        <f t="shared" si="1"/>
        <v>14.911655782916222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204011592</v>
      </c>
      <c r="D13" s="41">
        <v>215416682</v>
      </c>
      <c r="E13" s="41">
        <v>169289516</v>
      </c>
      <c r="F13" s="41">
        <v>228808432</v>
      </c>
      <c r="G13" s="42">
        <v>238679704</v>
      </c>
      <c r="H13" s="43">
        <v>250498015</v>
      </c>
      <c r="I13" s="22">
        <f t="shared" si="0"/>
        <v>35.158063775195615</v>
      </c>
      <c r="J13" s="23">
        <f t="shared" si="1"/>
        <v>13.952732006231706</v>
      </c>
    </row>
    <row r="14" spans="1:11" x14ac:dyDescent="0.25">
      <c r="A14" s="3" t="s">
        <v>17</v>
      </c>
      <c r="B14" s="21" t="s">
        <v>25</v>
      </c>
      <c r="C14" s="41">
        <v>76880652</v>
      </c>
      <c r="D14" s="41">
        <v>66880637</v>
      </c>
      <c r="E14" s="41">
        <v>0</v>
      </c>
      <c r="F14" s="41">
        <v>147523980</v>
      </c>
      <c r="G14" s="42">
        <v>157913497</v>
      </c>
      <c r="H14" s="43">
        <v>169179073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90076998</v>
      </c>
      <c r="D16" s="41">
        <v>91000000</v>
      </c>
      <c r="E16" s="41">
        <v>64681489</v>
      </c>
      <c r="F16" s="41">
        <v>128212284</v>
      </c>
      <c r="G16" s="42">
        <v>125105021</v>
      </c>
      <c r="H16" s="43">
        <v>121711323</v>
      </c>
      <c r="I16" s="22">
        <f t="shared" si="0"/>
        <v>98.220984059287815</v>
      </c>
      <c r="J16" s="23">
        <f t="shared" si="1"/>
        <v>23.457361586136159</v>
      </c>
    </row>
    <row r="17" spans="1:10" x14ac:dyDescent="0.25">
      <c r="A17" s="3" t="s">
        <v>17</v>
      </c>
      <c r="B17" s="21" t="s">
        <v>27</v>
      </c>
      <c r="C17" s="41">
        <v>201614822</v>
      </c>
      <c r="D17" s="41">
        <v>199491465</v>
      </c>
      <c r="E17" s="41">
        <v>232848359</v>
      </c>
      <c r="F17" s="41">
        <v>265067982</v>
      </c>
      <c r="G17" s="42">
        <v>276664341</v>
      </c>
      <c r="H17" s="43">
        <v>289123733</v>
      </c>
      <c r="I17" s="29">
        <f t="shared" si="0"/>
        <v>13.837169881021151</v>
      </c>
      <c r="J17" s="30">
        <f t="shared" si="1"/>
        <v>7.4822758460508343</v>
      </c>
    </row>
    <row r="18" spans="1:10" x14ac:dyDescent="0.25">
      <c r="A18" s="3" t="s">
        <v>17</v>
      </c>
      <c r="B18" s="24" t="s">
        <v>28</v>
      </c>
      <c r="C18" s="44">
        <v>572584064</v>
      </c>
      <c r="D18" s="44">
        <v>572788784</v>
      </c>
      <c r="E18" s="44">
        <v>466819364</v>
      </c>
      <c r="F18" s="44">
        <v>769612678</v>
      </c>
      <c r="G18" s="45">
        <v>798362563</v>
      </c>
      <c r="H18" s="46">
        <v>830512144</v>
      </c>
      <c r="I18" s="25">
        <f t="shared" si="0"/>
        <v>64.863057822939837</v>
      </c>
      <c r="J18" s="26">
        <f t="shared" si="1"/>
        <v>21.171097510782189</v>
      </c>
    </row>
    <row r="19" spans="1:10" ht="23.25" customHeight="1" x14ac:dyDescent="0.25">
      <c r="A19" s="31" t="s">
        <v>17</v>
      </c>
      <c r="B19" s="32" t="s">
        <v>29</v>
      </c>
      <c r="C19" s="50">
        <v>-112</v>
      </c>
      <c r="D19" s="50">
        <v>-567296</v>
      </c>
      <c r="E19" s="50">
        <v>-67926280</v>
      </c>
      <c r="F19" s="51">
        <v>-223119653</v>
      </c>
      <c r="G19" s="52">
        <v>-223698459</v>
      </c>
      <c r="H19" s="53">
        <v>-225242694</v>
      </c>
      <c r="I19" s="33">
        <f t="shared" si="0"/>
        <v>228.47324040121146</v>
      </c>
      <c r="J19" s="34">
        <f t="shared" si="1"/>
        <v>49.120594820698685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59616900</v>
      </c>
      <c r="D24" s="41">
        <v>59616900</v>
      </c>
      <c r="E24" s="41">
        <v>54974465</v>
      </c>
      <c r="F24" s="41">
        <v>56483500</v>
      </c>
      <c r="G24" s="42">
        <v>36437250</v>
      </c>
      <c r="H24" s="43">
        <v>37992400</v>
      </c>
      <c r="I24" s="36">
        <f t="shared" si="0"/>
        <v>2.7449744167587609</v>
      </c>
      <c r="J24" s="23">
        <f t="shared" si="1"/>
        <v>-11.587859369428077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59616900</v>
      </c>
      <c r="D26" s="44">
        <v>59616900</v>
      </c>
      <c r="E26" s="44">
        <v>54974465</v>
      </c>
      <c r="F26" s="44">
        <v>56483500</v>
      </c>
      <c r="G26" s="45">
        <v>36437250</v>
      </c>
      <c r="H26" s="46">
        <v>37992400</v>
      </c>
      <c r="I26" s="25">
        <f t="shared" si="0"/>
        <v>2.7449744167587609</v>
      </c>
      <c r="J26" s="26">
        <f t="shared" si="1"/>
        <v>-11.587859369428077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30216970</v>
      </c>
      <c r="D28" s="41">
        <v>30216969</v>
      </c>
      <c r="E28" s="41">
        <v>21923747</v>
      </c>
      <c r="F28" s="41">
        <v>34573874</v>
      </c>
      <c r="G28" s="42">
        <v>0</v>
      </c>
      <c r="H28" s="43">
        <v>0</v>
      </c>
      <c r="I28" s="36">
        <f t="shared" si="0"/>
        <v>57.700570071347748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1737102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3279225</v>
      </c>
      <c r="F31" s="41">
        <v>630301</v>
      </c>
      <c r="G31" s="42">
        <v>25266811</v>
      </c>
      <c r="H31" s="43">
        <v>31792400</v>
      </c>
      <c r="I31" s="36">
        <f t="shared" si="0"/>
        <v>-80.778964541926825</v>
      </c>
      <c r="J31" s="23">
        <f t="shared" si="1"/>
        <v>113.23117457870863</v>
      </c>
    </row>
    <row r="32" spans="1:10" x14ac:dyDescent="0.25">
      <c r="A32" s="9" t="s">
        <v>17</v>
      </c>
      <c r="B32" s="21" t="s">
        <v>34</v>
      </c>
      <c r="C32" s="41">
        <v>29399930</v>
      </c>
      <c r="D32" s="41">
        <v>29399931</v>
      </c>
      <c r="E32" s="41">
        <v>28930571</v>
      </c>
      <c r="F32" s="41">
        <v>22279325</v>
      </c>
      <c r="G32" s="42">
        <v>12170439</v>
      </c>
      <c r="H32" s="43">
        <v>7200000</v>
      </c>
      <c r="I32" s="36">
        <f t="shared" si="0"/>
        <v>-22.990372364237121</v>
      </c>
      <c r="J32" s="23">
        <f t="shared" si="1"/>
        <v>-37.098862825298042</v>
      </c>
    </row>
    <row r="33" spans="1:11" ht="13" thickBot="1" x14ac:dyDescent="0.3">
      <c r="A33" s="9" t="s">
        <v>17</v>
      </c>
      <c r="B33" s="37" t="s">
        <v>41</v>
      </c>
      <c r="C33" s="57">
        <v>59616900</v>
      </c>
      <c r="D33" s="57">
        <v>59616900</v>
      </c>
      <c r="E33" s="57">
        <v>55870645</v>
      </c>
      <c r="F33" s="57">
        <v>57483500</v>
      </c>
      <c r="G33" s="58">
        <v>37437250</v>
      </c>
      <c r="H33" s="59">
        <v>38992400</v>
      </c>
      <c r="I33" s="38">
        <f t="shared" si="0"/>
        <v>2.8867663868924476</v>
      </c>
      <c r="J33" s="39">
        <f t="shared" si="1"/>
        <v>-11.298269230253567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163504000</v>
      </c>
      <c r="D10" s="41">
        <v>161713000</v>
      </c>
      <c r="E10" s="41">
        <v>162818927</v>
      </c>
      <c r="F10" s="41">
        <v>169741000</v>
      </c>
      <c r="G10" s="42">
        <v>165164000</v>
      </c>
      <c r="H10" s="43">
        <v>172494000</v>
      </c>
      <c r="I10" s="22">
        <f t="shared" ref="I10:I33" si="0">IF(($E10      =0),0,((($F10      /$E10      )-1)*100))</f>
        <v>4.2513933284918481</v>
      </c>
      <c r="J10" s="23">
        <f t="shared" ref="J10:J33" si="1">IF(($E10      =0),0,(((($H10      /$E10      )^(1/3))-1)*100))</f>
        <v>1.9427554911309874</v>
      </c>
    </row>
    <row r="11" spans="1:11" x14ac:dyDescent="0.25">
      <c r="A11" s="9" t="s">
        <v>17</v>
      </c>
      <c r="B11" s="24" t="s">
        <v>22</v>
      </c>
      <c r="C11" s="44">
        <v>163504000</v>
      </c>
      <c r="D11" s="44">
        <v>161713000</v>
      </c>
      <c r="E11" s="44">
        <v>162818927</v>
      </c>
      <c r="F11" s="44">
        <v>169741000</v>
      </c>
      <c r="G11" s="45">
        <v>165164000</v>
      </c>
      <c r="H11" s="46">
        <v>172494000</v>
      </c>
      <c r="I11" s="25">
        <f t="shared" si="0"/>
        <v>4.2513933284918481</v>
      </c>
      <c r="J11" s="26">
        <f t="shared" si="1"/>
        <v>1.9427554911309874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136048005</v>
      </c>
      <c r="D13" s="41">
        <v>118012883</v>
      </c>
      <c r="E13" s="41">
        <v>119633931</v>
      </c>
      <c r="F13" s="41">
        <v>141367365</v>
      </c>
      <c r="G13" s="42">
        <v>146830530</v>
      </c>
      <c r="H13" s="43">
        <v>153891344</v>
      </c>
      <c r="I13" s="22">
        <f t="shared" si="0"/>
        <v>18.166613617335713</v>
      </c>
      <c r="J13" s="23">
        <f t="shared" si="1"/>
        <v>8.7560117832556017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75746102</v>
      </c>
      <c r="D17" s="41">
        <v>114677217</v>
      </c>
      <c r="E17" s="41">
        <v>78819252</v>
      </c>
      <c r="F17" s="41">
        <v>49562314</v>
      </c>
      <c r="G17" s="42">
        <v>23150304</v>
      </c>
      <c r="H17" s="43">
        <v>24121759</v>
      </c>
      <c r="I17" s="29">
        <f t="shared" si="0"/>
        <v>-37.119025184354705</v>
      </c>
      <c r="J17" s="30">
        <f t="shared" si="1"/>
        <v>-32.610501928359959</v>
      </c>
    </row>
    <row r="18" spans="1:10" x14ac:dyDescent="0.25">
      <c r="A18" s="3" t="s">
        <v>17</v>
      </c>
      <c r="B18" s="24" t="s">
        <v>28</v>
      </c>
      <c r="C18" s="44">
        <v>211794107</v>
      </c>
      <c r="D18" s="44">
        <v>232690110</v>
      </c>
      <c r="E18" s="44">
        <v>198453183</v>
      </c>
      <c r="F18" s="44">
        <v>190929679</v>
      </c>
      <c r="G18" s="45">
        <v>169980834</v>
      </c>
      <c r="H18" s="46">
        <v>178013103</v>
      </c>
      <c r="I18" s="25">
        <f t="shared" si="0"/>
        <v>-3.7910724767765469</v>
      </c>
      <c r="J18" s="26">
        <f t="shared" si="1"/>
        <v>-3.5583495900696982</v>
      </c>
    </row>
    <row r="19" spans="1:10" ht="23.25" customHeight="1" x14ac:dyDescent="0.25">
      <c r="A19" s="31" t="s">
        <v>17</v>
      </c>
      <c r="B19" s="32" t="s">
        <v>29</v>
      </c>
      <c r="C19" s="50">
        <v>-48290107</v>
      </c>
      <c r="D19" s="50">
        <v>-70977110</v>
      </c>
      <c r="E19" s="50">
        <v>-35634256</v>
      </c>
      <c r="F19" s="51">
        <v>-21188679</v>
      </c>
      <c r="G19" s="52">
        <v>-4816834</v>
      </c>
      <c r="H19" s="53">
        <v>-5519103</v>
      </c>
      <c r="I19" s="33">
        <f t="shared" si="0"/>
        <v>-40.538455468243818</v>
      </c>
      <c r="J19" s="34">
        <f t="shared" si="1"/>
        <v>-46.296787245579772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3800000</v>
      </c>
      <c r="D23" s="41">
        <v>8711300</v>
      </c>
      <c r="E23" s="41">
        <v>552128</v>
      </c>
      <c r="F23" s="41">
        <v>450000</v>
      </c>
      <c r="G23" s="42">
        <v>0</v>
      </c>
      <c r="H23" s="43">
        <v>0</v>
      </c>
      <c r="I23" s="36">
        <f t="shared" si="0"/>
        <v>-18.497160078822304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22725700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3800000</v>
      </c>
      <c r="D26" s="44">
        <v>31437000</v>
      </c>
      <c r="E26" s="44">
        <v>552128</v>
      </c>
      <c r="F26" s="44">
        <v>450000</v>
      </c>
      <c r="G26" s="45">
        <v>0</v>
      </c>
      <c r="H26" s="46">
        <v>0</v>
      </c>
      <c r="I26" s="25">
        <f t="shared" si="0"/>
        <v>-18.497160078822304</v>
      </c>
      <c r="J26" s="26">
        <f t="shared" si="1"/>
        <v>-100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3800000</v>
      </c>
      <c r="D32" s="41">
        <v>8750000</v>
      </c>
      <c r="E32" s="41">
        <v>552128</v>
      </c>
      <c r="F32" s="41">
        <v>450000</v>
      </c>
      <c r="G32" s="42">
        <v>0</v>
      </c>
      <c r="H32" s="43">
        <v>0</v>
      </c>
      <c r="I32" s="36">
        <f t="shared" si="0"/>
        <v>-18.497160078822304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3800000</v>
      </c>
      <c r="D33" s="57">
        <v>8750000</v>
      </c>
      <c r="E33" s="57">
        <v>552128</v>
      </c>
      <c r="F33" s="57">
        <v>450000</v>
      </c>
      <c r="G33" s="58">
        <v>0</v>
      </c>
      <c r="H33" s="59">
        <v>0</v>
      </c>
      <c r="I33" s="38">
        <f t="shared" si="0"/>
        <v>-18.497160078822304</v>
      </c>
      <c r="J33" s="39">
        <f t="shared" si="1"/>
        <v>-100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85836024</v>
      </c>
      <c r="D8" s="41">
        <v>85836024</v>
      </c>
      <c r="E8" s="41">
        <v>86081108</v>
      </c>
      <c r="F8" s="41">
        <v>74523204</v>
      </c>
      <c r="G8" s="42">
        <v>77876736</v>
      </c>
      <c r="H8" s="43">
        <v>81770556</v>
      </c>
      <c r="I8" s="22">
        <f>IF(($E8       =0),0,((($F8       /$E8       )-1)*100))</f>
        <v>-13.426760259637927</v>
      </c>
      <c r="J8" s="23">
        <f>IF(($E8       =0),0,(((($H8       /$E8       )^(1/3))-1)*100))</f>
        <v>-1.6978460222931702</v>
      </c>
    </row>
    <row r="9" spans="1:11" x14ac:dyDescent="0.25">
      <c r="A9" s="3" t="s">
        <v>17</v>
      </c>
      <c r="B9" s="21" t="s">
        <v>20</v>
      </c>
      <c r="C9" s="41">
        <v>304406736</v>
      </c>
      <c r="D9" s="41">
        <v>312406736</v>
      </c>
      <c r="E9" s="41">
        <v>310333397</v>
      </c>
      <c r="F9" s="41">
        <v>293064576</v>
      </c>
      <c r="G9" s="42">
        <v>306252444</v>
      </c>
      <c r="H9" s="43">
        <v>321565032</v>
      </c>
      <c r="I9" s="22">
        <f>IF(($E9       =0),0,((($F9       /$E9       )-1)*100))</f>
        <v>-5.5646028326110208</v>
      </c>
      <c r="J9" s="23">
        <f>IF(($E9       =0),0,(((($H9       /$E9       )^(1/3))-1)*100))</f>
        <v>1.1921368526159881</v>
      </c>
    </row>
    <row r="10" spans="1:11" x14ac:dyDescent="0.25">
      <c r="A10" s="3" t="s">
        <v>17</v>
      </c>
      <c r="B10" s="21" t="s">
        <v>21</v>
      </c>
      <c r="C10" s="41">
        <v>375257879</v>
      </c>
      <c r="D10" s="41">
        <v>435617263</v>
      </c>
      <c r="E10" s="41">
        <v>348175305</v>
      </c>
      <c r="F10" s="41">
        <v>405501336</v>
      </c>
      <c r="G10" s="42">
        <v>423748776</v>
      </c>
      <c r="H10" s="43">
        <v>444936044</v>
      </c>
      <c r="I10" s="22">
        <f t="shared" ref="I10:I33" si="0">IF(($E10      =0),0,((($F10      /$E10      )-1)*100))</f>
        <v>16.4647033194959</v>
      </c>
      <c r="J10" s="23">
        <f t="shared" ref="J10:J33" si="1">IF(($E10      =0),0,(((($H10      /$E10      )^(1/3))-1)*100))</f>
        <v>8.5175236794843947</v>
      </c>
    </row>
    <row r="11" spans="1:11" x14ac:dyDescent="0.25">
      <c r="A11" s="9" t="s">
        <v>17</v>
      </c>
      <c r="B11" s="24" t="s">
        <v>22</v>
      </c>
      <c r="C11" s="44">
        <v>765500639</v>
      </c>
      <c r="D11" s="44">
        <v>833860023</v>
      </c>
      <c r="E11" s="44">
        <v>744589810</v>
      </c>
      <c r="F11" s="44">
        <v>773089116</v>
      </c>
      <c r="G11" s="45">
        <v>807877956</v>
      </c>
      <c r="H11" s="46">
        <v>848271632</v>
      </c>
      <c r="I11" s="25">
        <f t="shared" si="0"/>
        <v>3.8275175965676977</v>
      </c>
      <c r="J11" s="26">
        <f t="shared" si="1"/>
        <v>4.4413840334812438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267542412</v>
      </c>
      <c r="D13" s="41">
        <v>267542412</v>
      </c>
      <c r="E13" s="41">
        <v>257686111</v>
      </c>
      <c r="F13" s="41">
        <v>282772164</v>
      </c>
      <c r="G13" s="42">
        <v>295494456</v>
      </c>
      <c r="H13" s="43">
        <v>310266828</v>
      </c>
      <c r="I13" s="22">
        <f t="shared" si="0"/>
        <v>9.7351203379370421</v>
      </c>
      <c r="J13" s="23">
        <f t="shared" si="1"/>
        <v>6.3852564564994108</v>
      </c>
    </row>
    <row r="14" spans="1:11" x14ac:dyDescent="0.25">
      <c r="A14" s="3" t="s">
        <v>17</v>
      </c>
      <c r="B14" s="21" t="s">
        <v>25</v>
      </c>
      <c r="C14" s="41">
        <v>93089184</v>
      </c>
      <c r="D14" s="41">
        <v>136983032</v>
      </c>
      <c r="E14" s="41">
        <v>17122879</v>
      </c>
      <c r="F14" s="41">
        <v>136983012</v>
      </c>
      <c r="G14" s="42">
        <v>143147220</v>
      </c>
      <c r="H14" s="43">
        <v>150304548</v>
      </c>
      <c r="I14" s="22">
        <f t="shared" si="0"/>
        <v>699.9998831972124</v>
      </c>
      <c r="J14" s="23">
        <f t="shared" si="1"/>
        <v>106.28379446851794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139377420</v>
      </c>
      <c r="D16" s="41">
        <v>139377420</v>
      </c>
      <c r="E16" s="41">
        <v>124299929</v>
      </c>
      <c r="F16" s="41">
        <v>150284028</v>
      </c>
      <c r="G16" s="42">
        <v>157046808</v>
      </c>
      <c r="H16" s="43">
        <v>164899140</v>
      </c>
      <c r="I16" s="22">
        <f t="shared" si="0"/>
        <v>20.904355464273827</v>
      </c>
      <c r="J16" s="23">
        <f t="shared" si="1"/>
        <v>9.8792880251490125</v>
      </c>
    </row>
    <row r="17" spans="1:10" x14ac:dyDescent="0.25">
      <c r="A17" s="3" t="s">
        <v>17</v>
      </c>
      <c r="B17" s="21" t="s">
        <v>27</v>
      </c>
      <c r="C17" s="41">
        <v>425722808</v>
      </c>
      <c r="D17" s="41">
        <v>490121520</v>
      </c>
      <c r="E17" s="41">
        <v>421842045</v>
      </c>
      <c r="F17" s="41">
        <v>372634996</v>
      </c>
      <c r="G17" s="42">
        <v>389401372</v>
      </c>
      <c r="H17" s="43">
        <v>408869601</v>
      </c>
      <c r="I17" s="29">
        <f t="shared" si="0"/>
        <v>-11.66480429896456</v>
      </c>
      <c r="J17" s="30">
        <f t="shared" si="1"/>
        <v>-1.0357541311144414</v>
      </c>
    </row>
    <row r="18" spans="1:10" x14ac:dyDescent="0.25">
      <c r="A18" s="3" t="s">
        <v>17</v>
      </c>
      <c r="B18" s="24" t="s">
        <v>28</v>
      </c>
      <c r="C18" s="44">
        <v>925731824</v>
      </c>
      <c r="D18" s="44">
        <v>1034024384</v>
      </c>
      <c r="E18" s="44">
        <v>820950964</v>
      </c>
      <c r="F18" s="44">
        <v>942674200</v>
      </c>
      <c r="G18" s="45">
        <v>985089856</v>
      </c>
      <c r="H18" s="46">
        <v>1034340117</v>
      </c>
      <c r="I18" s="25">
        <f t="shared" si="0"/>
        <v>14.82710190227634</v>
      </c>
      <c r="J18" s="26">
        <f t="shared" si="1"/>
        <v>8.0062076704735965</v>
      </c>
    </row>
    <row r="19" spans="1:10" ht="23.25" customHeight="1" x14ac:dyDescent="0.25">
      <c r="A19" s="31" t="s">
        <v>17</v>
      </c>
      <c r="B19" s="32" t="s">
        <v>29</v>
      </c>
      <c r="C19" s="50">
        <v>-160231185</v>
      </c>
      <c r="D19" s="50">
        <v>-200164361</v>
      </c>
      <c r="E19" s="50">
        <v>-76361154</v>
      </c>
      <c r="F19" s="51">
        <v>-169585084</v>
      </c>
      <c r="G19" s="52">
        <v>-177211900</v>
      </c>
      <c r="H19" s="53">
        <v>-186068485</v>
      </c>
      <c r="I19" s="33">
        <f t="shared" si="0"/>
        <v>122.08292451944871</v>
      </c>
      <c r="J19" s="34">
        <f t="shared" si="1"/>
        <v>34.565412237269697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5300004</v>
      </c>
      <c r="D22" s="41">
        <v>5300004</v>
      </c>
      <c r="E22" s="41">
        <v>238840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7785060</v>
      </c>
      <c r="D23" s="41">
        <v>15864544</v>
      </c>
      <c r="E23" s="41">
        <v>2967969</v>
      </c>
      <c r="F23" s="41">
        <v>5999940</v>
      </c>
      <c r="G23" s="42">
        <v>6269832</v>
      </c>
      <c r="H23" s="43">
        <v>6583260</v>
      </c>
      <c r="I23" s="36">
        <f t="shared" si="0"/>
        <v>102.15642414054864</v>
      </c>
      <c r="J23" s="23">
        <f t="shared" si="1"/>
        <v>30.4149008923956</v>
      </c>
    </row>
    <row r="24" spans="1:10" x14ac:dyDescent="0.25">
      <c r="A24" s="9" t="s">
        <v>17</v>
      </c>
      <c r="B24" s="21" t="s">
        <v>33</v>
      </c>
      <c r="C24" s="41">
        <v>218681064</v>
      </c>
      <c r="D24" s="41">
        <v>218681064</v>
      </c>
      <c r="E24" s="41">
        <v>161198952</v>
      </c>
      <c r="F24" s="41">
        <v>269884956</v>
      </c>
      <c r="G24" s="42">
        <v>282029700</v>
      </c>
      <c r="H24" s="43">
        <v>296131140</v>
      </c>
      <c r="I24" s="36">
        <f t="shared" si="0"/>
        <v>67.423517740983826</v>
      </c>
      <c r="J24" s="23">
        <f t="shared" si="1"/>
        <v>22.473074844109675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231766128</v>
      </c>
      <c r="D26" s="44">
        <v>239845612</v>
      </c>
      <c r="E26" s="44">
        <v>164405761</v>
      </c>
      <c r="F26" s="44">
        <v>275884896</v>
      </c>
      <c r="G26" s="45">
        <v>288299532</v>
      </c>
      <c r="H26" s="46">
        <v>302714400</v>
      </c>
      <c r="I26" s="25">
        <f t="shared" si="0"/>
        <v>67.807316679127808</v>
      </c>
      <c r="J26" s="26">
        <f t="shared" si="1"/>
        <v>22.566565394334681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57951024</v>
      </c>
      <c r="D28" s="41">
        <v>111651030</v>
      </c>
      <c r="E28" s="41">
        <v>98651105</v>
      </c>
      <c r="F28" s="41">
        <v>237884964</v>
      </c>
      <c r="G28" s="42">
        <v>248589720</v>
      </c>
      <c r="H28" s="43">
        <v>261019188</v>
      </c>
      <c r="I28" s="36">
        <f t="shared" si="0"/>
        <v>141.13765780930686</v>
      </c>
      <c r="J28" s="23">
        <f t="shared" si="1"/>
        <v>38.311033561939325</v>
      </c>
    </row>
    <row r="29" spans="1:10" x14ac:dyDescent="0.25">
      <c r="A29" s="9" t="s">
        <v>17</v>
      </c>
      <c r="B29" s="21" t="s">
        <v>38</v>
      </c>
      <c r="C29" s="41">
        <v>11181024</v>
      </c>
      <c r="D29" s="41">
        <v>18322663</v>
      </c>
      <c r="E29" s="41">
        <v>7122312</v>
      </c>
      <c r="F29" s="41">
        <v>6000000</v>
      </c>
      <c r="G29" s="42">
        <v>6270000</v>
      </c>
      <c r="H29" s="43">
        <v>6583500</v>
      </c>
      <c r="I29" s="36">
        <f t="shared" si="0"/>
        <v>-15.7576921651284</v>
      </c>
      <c r="J29" s="23">
        <f t="shared" si="1"/>
        <v>-2.5881147535953275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45485016</v>
      </c>
      <c r="D31" s="41">
        <v>33458483</v>
      </c>
      <c r="E31" s="41">
        <v>24683307</v>
      </c>
      <c r="F31" s="41">
        <v>24249984</v>
      </c>
      <c r="G31" s="42">
        <v>25341216</v>
      </c>
      <c r="H31" s="43">
        <v>26608248</v>
      </c>
      <c r="I31" s="36">
        <f t="shared" si="0"/>
        <v>-1.7555305697085077</v>
      </c>
      <c r="J31" s="23">
        <f t="shared" si="1"/>
        <v>2.5347267293770015</v>
      </c>
    </row>
    <row r="32" spans="1:10" x14ac:dyDescent="0.25">
      <c r="A32" s="9" t="s">
        <v>17</v>
      </c>
      <c r="B32" s="21" t="s">
        <v>34</v>
      </c>
      <c r="C32" s="41">
        <v>117149064</v>
      </c>
      <c r="D32" s="41">
        <v>80552684</v>
      </c>
      <c r="E32" s="41">
        <v>34394621</v>
      </c>
      <c r="F32" s="41">
        <v>19459920</v>
      </c>
      <c r="G32" s="42">
        <v>20335464</v>
      </c>
      <c r="H32" s="43">
        <v>21352140</v>
      </c>
      <c r="I32" s="36">
        <f t="shared" si="0"/>
        <v>-43.421618165235778</v>
      </c>
      <c r="J32" s="23">
        <f t="shared" si="1"/>
        <v>-14.693204804110982</v>
      </c>
    </row>
    <row r="33" spans="1:11" ht="13" thickBot="1" x14ac:dyDescent="0.3">
      <c r="A33" s="9" t="s">
        <v>17</v>
      </c>
      <c r="B33" s="37" t="s">
        <v>41</v>
      </c>
      <c r="C33" s="57">
        <v>231766128</v>
      </c>
      <c r="D33" s="57">
        <v>243984860</v>
      </c>
      <c r="E33" s="57">
        <v>164851345</v>
      </c>
      <c r="F33" s="57">
        <v>287594868</v>
      </c>
      <c r="G33" s="58">
        <v>300536400</v>
      </c>
      <c r="H33" s="59">
        <v>315563076</v>
      </c>
      <c r="I33" s="38">
        <f t="shared" si="0"/>
        <v>74.457095269680693</v>
      </c>
      <c r="J33" s="39">
        <f t="shared" si="1"/>
        <v>24.164629026533625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198672140</v>
      </c>
      <c r="D8" s="41">
        <v>198672140</v>
      </c>
      <c r="E8" s="41">
        <v>168980343</v>
      </c>
      <c r="F8" s="41">
        <v>176531559</v>
      </c>
      <c r="G8" s="42">
        <v>184475479</v>
      </c>
      <c r="H8" s="43">
        <v>189087366</v>
      </c>
      <c r="I8" s="22">
        <f>IF(($E8       =0),0,((($F8       /$E8       )-1)*100))</f>
        <v>4.4686949179645108</v>
      </c>
      <c r="J8" s="23">
        <f>IF(($E8       =0),0,(((($H8       /$E8       )^(1/3))-1)*100))</f>
        <v>3.818665383092279</v>
      </c>
    </row>
    <row r="9" spans="1:11" x14ac:dyDescent="0.25">
      <c r="A9" s="3" t="s">
        <v>17</v>
      </c>
      <c r="B9" s="21" t="s">
        <v>20</v>
      </c>
      <c r="C9" s="41">
        <v>558387095</v>
      </c>
      <c r="D9" s="41">
        <v>558387095</v>
      </c>
      <c r="E9" s="41">
        <v>483686670</v>
      </c>
      <c r="F9" s="41">
        <v>560694237</v>
      </c>
      <c r="G9" s="42">
        <v>585925481</v>
      </c>
      <c r="H9" s="43">
        <v>600573615</v>
      </c>
      <c r="I9" s="22">
        <f>IF(($E9       =0),0,((($F9       /$E9       )-1)*100))</f>
        <v>15.920961187539028</v>
      </c>
      <c r="J9" s="23">
        <f>IF(($E9       =0),0,(((($H9       /$E9       )^(1/3))-1)*100))</f>
        <v>7.4815802969533385</v>
      </c>
    </row>
    <row r="10" spans="1:11" x14ac:dyDescent="0.25">
      <c r="A10" s="3" t="s">
        <v>17</v>
      </c>
      <c r="B10" s="21" t="s">
        <v>21</v>
      </c>
      <c r="C10" s="41">
        <v>392522480</v>
      </c>
      <c r="D10" s="41">
        <v>392522480</v>
      </c>
      <c r="E10" s="41">
        <v>390806127</v>
      </c>
      <c r="F10" s="41">
        <v>426184517</v>
      </c>
      <c r="G10" s="42">
        <v>443523515</v>
      </c>
      <c r="H10" s="43">
        <v>460034104</v>
      </c>
      <c r="I10" s="22">
        <f t="shared" ref="I10:I33" si="0">IF(($E10      =0),0,((($F10      /$E10      )-1)*100))</f>
        <v>9.0526702515081112</v>
      </c>
      <c r="J10" s="23">
        <f t="shared" ref="J10:J33" si="1">IF(($E10      =0),0,(((($H10      /$E10      )^(1/3))-1)*100))</f>
        <v>5.5867822371590936</v>
      </c>
    </row>
    <row r="11" spans="1:11" x14ac:dyDescent="0.25">
      <c r="A11" s="9" t="s">
        <v>17</v>
      </c>
      <c r="B11" s="24" t="s">
        <v>22</v>
      </c>
      <c r="C11" s="44">
        <v>1149581715</v>
      </c>
      <c r="D11" s="44">
        <v>1149581715</v>
      </c>
      <c r="E11" s="44">
        <v>1043473140</v>
      </c>
      <c r="F11" s="44">
        <v>1163410313</v>
      </c>
      <c r="G11" s="45">
        <v>1213924475</v>
      </c>
      <c r="H11" s="46">
        <v>1249695085</v>
      </c>
      <c r="I11" s="25">
        <f t="shared" si="0"/>
        <v>11.494035486145805</v>
      </c>
      <c r="J11" s="26">
        <f t="shared" si="1"/>
        <v>6.1958623230020438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358935950</v>
      </c>
      <c r="D13" s="41">
        <v>358935950</v>
      </c>
      <c r="E13" s="41">
        <v>349293445</v>
      </c>
      <c r="F13" s="41">
        <v>365777994</v>
      </c>
      <c r="G13" s="42">
        <v>384066898</v>
      </c>
      <c r="H13" s="43">
        <v>399429563</v>
      </c>
      <c r="I13" s="22">
        <f t="shared" si="0"/>
        <v>4.7193983271000217</v>
      </c>
      <c r="J13" s="23">
        <f t="shared" si="1"/>
        <v>4.5722830797727765</v>
      </c>
    </row>
    <row r="14" spans="1:11" x14ac:dyDescent="0.25">
      <c r="A14" s="3" t="s">
        <v>17</v>
      </c>
      <c r="B14" s="21" t="s">
        <v>25</v>
      </c>
      <c r="C14" s="41">
        <v>112803010</v>
      </c>
      <c r="D14" s="41">
        <v>112803010</v>
      </c>
      <c r="E14" s="41">
        <v>267606051</v>
      </c>
      <c r="F14" s="41">
        <v>132803010</v>
      </c>
      <c r="G14" s="42">
        <v>138779146</v>
      </c>
      <c r="H14" s="43">
        <v>142248624</v>
      </c>
      <c r="I14" s="22">
        <f t="shared" si="0"/>
        <v>-50.373689420049772</v>
      </c>
      <c r="J14" s="23">
        <f t="shared" si="1"/>
        <v>-18.993963825475436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302826021</v>
      </c>
      <c r="D16" s="41">
        <v>302826021</v>
      </c>
      <c r="E16" s="41">
        <v>244715927</v>
      </c>
      <c r="F16" s="41">
        <v>300000000</v>
      </c>
      <c r="G16" s="42">
        <v>312600000</v>
      </c>
      <c r="H16" s="43">
        <v>319915000</v>
      </c>
      <c r="I16" s="22">
        <f t="shared" si="0"/>
        <v>22.591121745827358</v>
      </c>
      <c r="J16" s="23">
        <f t="shared" si="1"/>
        <v>9.342950648222125</v>
      </c>
    </row>
    <row r="17" spans="1:10" x14ac:dyDescent="0.25">
      <c r="A17" s="3" t="s">
        <v>17</v>
      </c>
      <c r="B17" s="21" t="s">
        <v>27</v>
      </c>
      <c r="C17" s="41">
        <v>374602695</v>
      </c>
      <c r="D17" s="41">
        <v>374602695</v>
      </c>
      <c r="E17" s="41">
        <v>377857178</v>
      </c>
      <c r="F17" s="41">
        <v>369661731</v>
      </c>
      <c r="G17" s="42">
        <v>379853612</v>
      </c>
      <c r="H17" s="43">
        <v>394016034</v>
      </c>
      <c r="I17" s="29">
        <f t="shared" si="0"/>
        <v>-2.1689271706782254</v>
      </c>
      <c r="J17" s="30">
        <f t="shared" si="1"/>
        <v>1.4056312414850058</v>
      </c>
    </row>
    <row r="18" spans="1:10" x14ac:dyDescent="0.25">
      <c r="A18" s="3" t="s">
        <v>17</v>
      </c>
      <c r="B18" s="24" t="s">
        <v>28</v>
      </c>
      <c r="C18" s="44">
        <v>1149167676</v>
      </c>
      <c r="D18" s="44">
        <v>1149167676</v>
      </c>
      <c r="E18" s="44">
        <v>1239472601</v>
      </c>
      <c r="F18" s="44">
        <v>1168242735</v>
      </c>
      <c r="G18" s="45">
        <v>1215299656</v>
      </c>
      <c r="H18" s="46">
        <v>1255609221</v>
      </c>
      <c r="I18" s="25">
        <f t="shared" si="0"/>
        <v>-5.7467882664394621</v>
      </c>
      <c r="J18" s="26">
        <f t="shared" si="1"/>
        <v>0.43209493268920873</v>
      </c>
    </row>
    <row r="19" spans="1:10" ht="23.25" customHeight="1" x14ac:dyDescent="0.25">
      <c r="A19" s="31" t="s">
        <v>17</v>
      </c>
      <c r="B19" s="32" t="s">
        <v>29</v>
      </c>
      <c r="C19" s="50">
        <v>414039</v>
      </c>
      <c r="D19" s="50">
        <v>414039</v>
      </c>
      <c r="E19" s="50">
        <v>-195999461</v>
      </c>
      <c r="F19" s="51">
        <v>-4832422</v>
      </c>
      <c r="G19" s="52">
        <v>-1375181</v>
      </c>
      <c r="H19" s="53">
        <v>-5914136</v>
      </c>
      <c r="I19" s="33">
        <f t="shared" si="0"/>
        <v>-97.534471791225997</v>
      </c>
      <c r="J19" s="34">
        <f t="shared" si="1"/>
        <v>-68.867632859279908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2400000</v>
      </c>
      <c r="D23" s="41">
        <v>2400000</v>
      </c>
      <c r="E23" s="41">
        <v>3762546</v>
      </c>
      <c r="F23" s="41">
        <v>15500000</v>
      </c>
      <c r="G23" s="42">
        <v>0</v>
      </c>
      <c r="H23" s="43">
        <v>0</v>
      </c>
      <c r="I23" s="36">
        <f t="shared" si="0"/>
        <v>311.9550963629415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113510000</v>
      </c>
      <c r="D24" s="41">
        <v>113510000</v>
      </c>
      <c r="E24" s="41">
        <v>159614129</v>
      </c>
      <c r="F24" s="41">
        <v>130749241</v>
      </c>
      <c r="G24" s="42">
        <v>128156771</v>
      </c>
      <c r="H24" s="43">
        <v>99323669</v>
      </c>
      <c r="I24" s="36">
        <f t="shared" si="0"/>
        <v>-18.084168476087726</v>
      </c>
      <c r="J24" s="23">
        <f t="shared" si="1"/>
        <v>-14.625703009491275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115910000</v>
      </c>
      <c r="D26" s="44">
        <v>115910000</v>
      </c>
      <c r="E26" s="44">
        <v>163376675</v>
      </c>
      <c r="F26" s="44">
        <v>146249241</v>
      </c>
      <c r="G26" s="45">
        <v>128156771</v>
      </c>
      <c r="H26" s="46">
        <v>99323669</v>
      </c>
      <c r="I26" s="25">
        <f t="shared" si="0"/>
        <v>-10.483402235967898</v>
      </c>
      <c r="J26" s="26">
        <f t="shared" si="1"/>
        <v>-15.286186286521541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102357065</v>
      </c>
      <c r="D28" s="41">
        <v>102357065</v>
      </c>
      <c r="E28" s="41">
        <v>117676784</v>
      </c>
      <c r="F28" s="41">
        <v>92627270</v>
      </c>
      <c r="G28" s="42">
        <v>85000000</v>
      </c>
      <c r="H28" s="43">
        <v>86350000</v>
      </c>
      <c r="I28" s="36">
        <f t="shared" si="0"/>
        <v>-21.286708515079745</v>
      </c>
      <c r="J28" s="23">
        <f t="shared" si="1"/>
        <v>-9.8033273029916153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9559044</v>
      </c>
      <c r="F29" s="41">
        <v>6272810</v>
      </c>
      <c r="G29" s="42">
        <v>0</v>
      </c>
      <c r="H29" s="43">
        <v>6520030</v>
      </c>
      <c r="I29" s="36">
        <f t="shared" si="0"/>
        <v>-34.378270463029573</v>
      </c>
      <c r="J29" s="23">
        <f t="shared" si="1"/>
        <v>-11.973849272963433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3824876</v>
      </c>
      <c r="D31" s="41">
        <v>3824876</v>
      </c>
      <c r="E31" s="41">
        <v>22401680</v>
      </c>
      <c r="F31" s="41">
        <v>23573161</v>
      </c>
      <c r="G31" s="42">
        <v>16671894</v>
      </c>
      <c r="H31" s="43">
        <v>2642600</v>
      </c>
      <c r="I31" s="36">
        <f t="shared" si="0"/>
        <v>5.2294336853307533</v>
      </c>
      <c r="J31" s="23">
        <f t="shared" si="1"/>
        <v>-50.956256339187419</v>
      </c>
    </row>
    <row r="32" spans="1:10" x14ac:dyDescent="0.25">
      <c r="A32" s="9" t="s">
        <v>17</v>
      </c>
      <c r="B32" s="21" t="s">
        <v>34</v>
      </c>
      <c r="C32" s="41">
        <v>9728059</v>
      </c>
      <c r="D32" s="41">
        <v>9728059</v>
      </c>
      <c r="E32" s="41">
        <v>15202274</v>
      </c>
      <c r="F32" s="41">
        <v>23776000</v>
      </c>
      <c r="G32" s="42">
        <v>26484877</v>
      </c>
      <c r="H32" s="43">
        <v>3811039</v>
      </c>
      <c r="I32" s="36">
        <f t="shared" si="0"/>
        <v>56.397654719287395</v>
      </c>
      <c r="J32" s="23">
        <f t="shared" si="1"/>
        <v>-36.946149541254115</v>
      </c>
    </row>
    <row r="33" spans="1:11" ht="13" thickBot="1" x14ac:dyDescent="0.3">
      <c r="A33" s="9" t="s">
        <v>17</v>
      </c>
      <c r="B33" s="37" t="s">
        <v>41</v>
      </c>
      <c r="C33" s="57">
        <v>115910000</v>
      </c>
      <c r="D33" s="57">
        <v>115910000</v>
      </c>
      <c r="E33" s="57">
        <v>164839782</v>
      </c>
      <c r="F33" s="57">
        <v>146249241</v>
      </c>
      <c r="G33" s="58">
        <v>128156771</v>
      </c>
      <c r="H33" s="59">
        <v>99323669</v>
      </c>
      <c r="I33" s="38">
        <f t="shared" si="0"/>
        <v>-11.277945635720387</v>
      </c>
      <c r="J33" s="39">
        <f t="shared" si="1"/>
        <v>-15.537569582656097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18899999</v>
      </c>
      <c r="D8" s="41">
        <v>18899999</v>
      </c>
      <c r="E8" s="41">
        <v>18836129</v>
      </c>
      <c r="F8" s="41">
        <v>19939500</v>
      </c>
      <c r="G8" s="42">
        <v>21036170</v>
      </c>
      <c r="H8" s="43">
        <v>22193160</v>
      </c>
      <c r="I8" s="22">
        <f>IF(($E8       =0),0,((($F8       /$E8       )-1)*100))</f>
        <v>5.8577375425704403</v>
      </c>
      <c r="J8" s="23">
        <f>IF(($E8       =0),0,(((($H8       /$E8       )^(1/3))-1)*100))</f>
        <v>5.6191081652899655</v>
      </c>
    </row>
    <row r="9" spans="1:11" x14ac:dyDescent="0.25">
      <c r="A9" s="3" t="s">
        <v>17</v>
      </c>
      <c r="B9" s="21" t="s">
        <v>20</v>
      </c>
      <c r="C9" s="41">
        <v>196857174</v>
      </c>
      <c r="D9" s="41">
        <v>243857176</v>
      </c>
      <c r="E9" s="41">
        <v>272577427</v>
      </c>
      <c r="F9" s="41">
        <v>266504855</v>
      </c>
      <c r="G9" s="42">
        <v>291853121</v>
      </c>
      <c r="H9" s="43">
        <v>320272265</v>
      </c>
      <c r="I9" s="22">
        <f>IF(($E9       =0),0,((($F9       /$E9       )-1)*100))</f>
        <v>-2.22783378170196</v>
      </c>
      <c r="J9" s="23">
        <f>IF(($E9       =0),0,(((($H9       /$E9       )^(1/3))-1)*100))</f>
        <v>5.5220325240991741</v>
      </c>
    </row>
    <row r="10" spans="1:11" x14ac:dyDescent="0.25">
      <c r="A10" s="3" t="s">
        <v>17</v>
      </c>
      <c r="B10" s="21" t="s">
        <v>21</v>
      </c>
      <c r="C10" s="41">
        <v>243937498</v>
      </c>
      <c r="D10" s="41">
        <v>260219890</v>
      </c>
      <c r="E10" s="41">
        <v>256911212</v>
      </c>
      <c r="F10" s="41">
        <v>269251164</v>
      </c>
      <c r="G10" s="42">
        <v>278935075</v>
      </c>
      <c r="H10" s="43">
        <v>292426086</v>
      </c>
      <c r="I10" s="22">
        <f t="shared" ref="I10:I33" si="0">IF(($E10      =0),0,((($F10      /$E10      )-1)*100))</f>
        <v>4.8031971450121169</v>
      </c>
      <c r="J10" s="23">
        <f t="shared" ref="J10:J33" si="1">IF(($E10      =0),0,(((($H10      /$E10      )^(1/3))-1)*100))</f>
        <v>4.4105422288609697</v>
      </c>
    </row>
    <row r="11" spans="1:11" x14ac:dyDescent="0.25">
      <c r="A11" s="9" t="s">
        <v>17</v>
      </c>
      <c r="B11" s="24" t="s">
        <v>22</v>
      </c>
      <c r="C11" s="44">
        <v>459694671</v>
      </c>
      <c r="D11" s="44">
        <v>522977065</v>
      </c>
      <c r="E11" s="44">
        <v>548324768</v>
      </c>
      <c r="F11" s="44">
        <v>555695519</v>
      </c>
      <c r="G11" s="45">
        <v>591824366</v>
      </c>
      <c r="H11" s="46">
        <v>634891511</v>
      </c>
      <c r="I11" s="25">
        <f t="shared" si="0"/>
        <v>1.34423090660023</v>
      </c>
      <c r="J11" s="26">
        <f t="shared" si="1"/>
        <v>5.0075563948853041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168399911</v>
      </c>
      <c r="D13" s="41">
        <v>188399899</v>
      </c>
      <c r="E13" s="41">
        <v>185233105</v>
      </c>
      <c r="F13" s="41">
        <v>198555444</v>
      </c>
      <c r="G13" s="42">
        <v>207472433</v>
      </c>
      <c r="H13" s="43">
        <v>216792682</v>
      </c>
      <c r="I13" s="22">
        <f t="shared" si="0"/>
        <v>7.1922019554765848</v>
      </c>
      <c r="J13" s="23">
        <f t="shared" si="1"/>
        <v>5.3841597491777415</v>
      </c>
    </row>
    <row r="14" spans="1:11" x14ac:dyDescent="0.25">
      <c r="A14" s="3" t="s">
        <v>17</v>
      </c>
      <c r="B14" s="21" t="s">
        <v>25</v>
      </c>
      <c r="C14" s="41">
        <v>85442449</v>
      </c>
      <c r="D14" s="41">
        <v>85442449</v>
      </c>
      <c r="E14" s="41">
        <v>124551660</v>
      </c>
      <c r="F14" s="41">
        <v>80059572</v>
      </c>
      <c r="G14" s="42">
        <v>75015822</v>
      </c>
      <c r="H14" s="43">
        <v>70289826</v>
      </c>
      <c r="I14" s="22">
        <f t="shared" si="0"/>
        <v>-35.721794474678212</v>
      </c>
      <c r="J14" s="23">
        <f t="shared" si="1"/>
        <v>-17.361774546690988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105000000</v>
      </c>
      <c r="D16" s="41">
        <v>110000000</v>
      </c>
      <c r="E16" s="41">
        <v>93943218</v>
      </c>
      <c r="F16" s="41">
        <v>123970000</v>
      </c>
      <c r="G16" s="42">
        <v>139714190</v>
      </c>
      <c r="H16" s="43">
        <v>157457892</v>
      </c>
      <c r="I16" s="22">
        <f t="shared" si="0"/>
        <v>31.96269261289304</v>
      </c>
      <c r="J16" s="23">
        <f t="shared" si="1"/>
        <v>18.786294098051435</v>
      </c>
    </row>
    <row r="17" spans="1:10" x14ac:dyDescent="0.25">
      <c r="A17" s="3" t="s">
        <v>17</v>
      </c>
      <c r="B17" s="21" t="s">
        <v>27</v>
      </c>
      <c r="C17" s="41">
        <v>279068227</v>
      </c>
      <c r="D17" s="41">
        <v>300368220</v>
      </c>
      <c r="E17" s="41">
        <v>301414345</v>
      </c>
      <c r="F17" s="41">
        <v>296668996</v>
      </c>
      <c r="G17" s="42">
        <v>291251150</v>
      </c>
      <c r="H17" s="43">
        <v>288677910</v>
      </c>
      <c r="I17" s="29">
        <f t="shared" si="0"/>
        <v>-1.5743607027064344</v>
      </c>
      <c r="J17" s="30">
        <f t="shared" si="1"/>
        <v>-1.4288375360675065</v>
      </c>
    </row>
    <row r="18" spans="1:10" x14ac:dyDescent="0.25">
      <c r="A18" s="3" t="s">
        <v>17</v>
      </c>
      <c r="B18" s="24" t="s">
        <v>28</v>
      </c>
      <c r="C18" s="44">
        <v>637910587</v>
      </c>
      <c r="D18" s="44">
        <v>684210568</v>
      </c>
      <c r="E18" s="44">
        <v>705142328</v>
      </c>
      <c r="F18" s="44">
        <v>699254012</v>
      </c>
      <c r="G18" s="45">
        <v>713453595</v>
      </c>
      <c r="H18" s="46">
        <v>733218310</v>
      </c>
      <c r="I18" s="25">
        <f t="shared" si="0"/>
        <v>-0.83505354397048759</v>
      </c>
      <c r="J18" s="26">
        <f t="shared" si="1"/>
        <v>1.3099666021213041</v>
      </c>
    </row>
    <row r="19" spans="1:10" ht="23.25" customHeight="1" x14ac:dyDescent="0.25">
      <c r="A19" s="31" t="s">
        <v>17</v>
      </c>
      <c r="B19" s="32" t="s">
        <v>29</v>
      </c>
      <c r="C19" s="50">
        <v>-178215916</v>
      </c>
      <c r="D19" s="50">
        <v>-161233503</v>
      </c>
      <c r="E19" s="50">
        <v>-156817560</v>
      </c>
      <c r="F19" s="51">
        <v>-143558493</v>
      </c>
      <c r="G19" s="52">
        <v>-121629229</v>
      </c>
      <c r="H19" s="53">
        <v>-98326799</v>
      </c>
      <c r="I19" s="33">
        <f t="shared" si="0"/>
        <v>-8.4550907436641616</v>
      </c>
      <c r="J19" s="34">
        <f t="shared" si="1"/>
        <v>-14.409465932191889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3100000</v>
      </c>
      <c r="D23" s="41">
        <v>3350000</v>
      </c>
      <c r="E23" s="41">
        <v>1743153</v>
      </c>
      <c r="F23" s="41">
        <v>3000012</v>
      </c>
      <c r="G23" s="42">
        <v>3135000</v>
      </c>
      <c r="H23" s="43">
        <v>3213374</v>
      </c>
      <c r="I23" s="36">
        <f t="shared" si="0"/>
        <v>72.102620940330524</v>
      </c>
      <c r="J23" s="23">
        <f t="shared" si="1"/>
        <v>22.614525713917779</v>
      </c>
    </row>
    <row r="24" spans="1:10" x14ac:dyDescent="0.25">
      <c r="A24" s="9" t="s">
        <v>17</v>
      </c>
      <c r="B24" s="21" t="s">
        <v>33</v>
      </c>
      <c r="C24" s="41">
        <v>131148999</v>
      </c>
      <c r="D24" s="41">
        <v>131148999</v>
      </c>
      <c r="E24" s="41">
        <v>97061472</v>
      </c>
      <c r="F24" s="41">
        <v>209840997</v>
      </c>
      <c r="G24" s="42">
        <v>202633999</v>
      </c>
      <c r="H24" s="43">
        <v>233367500</v>
      </c>
      <c r="I24" s="36">
        <f t="shared" si="0"/>
        <v>116.19391574856807</v>
      </c>
      <c r="J24" s="23">
        <f t="shared" si="1"/>
        <v>33.967000426786022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134248999</v>
      </c>
      <c r="D26" s="44">
        <v>134498999</v>
      </c>
      <c r="E26" s="44">
        <v>98804625</v>
      </c>
      <c r="F26" s="44">
        <v>212841009</v>
      </c>
      <c r="G26" s="45">
        <v>205768999</v>
      </c>
      <c r="H26" s="46">
        <v>236580874</v>
      </c>
      <c r="I26" s="25">
        <f t="shared" si="0"/>
        <v>115.41603846985909</v>
      </c>
      <c r="J26" s="26">
        <f t="shared" si="1"/>
        <v>33.78295545205583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86269746</v>
      </c>
      <c r="D28" s="41">
        <v>86269746</v>
      </c>
      <c r="E28" s="41">
        <v>48270917</v>
      </c>
      <c r="F28" s="41">
        <v>177730599</v>
      </c>
      <c r="G28" s="42">
        <v>158099127</v>
      </c>
      <c r="H28" s="43">
        <v>186949402</v>
      </c>
      <c r="I28" s="36">
        <f t="shared" si="0"/>
        <v>268.19395620762702</v>
      </c>
      <c r="J28" s="23">
        <f t="shared" si="1"/>
        <v>57.040924652287494</v>
      </c>
    </row>
    <row r="29" spans="1:10" x14ac:dyDescent="0.25">
      <c r="A29" s="9" t="s">
        <v>17</v>
      </c>
      <c r="B29" s="21" t="s">
        <v>38</v>
      </c>
      <c r="C29" s="41">
        <v>7183000</v>
      </c>
      <c r="D29" s="41">
        <v>7183000</v>
      </c>
      <c r="E29" s="41">
        <v>8022828</v>
      </c>
      <c r="F29" s="41">
        <v>0</v>
      </c>
      <c r="G29" s="42">
        <v>4000000</v>
      </c>
      <c r="H29" s="43">
        <v>4181000</v>
      </c>
      <c r="I29" s="36">
        <f t="shared" si="0"/>
        <v>-100</v>
      </c>
      <c r="J29" s="23">
        <f t="shared" si="1"/>
        <v>-19.526869664496072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14071314</v>
      </c>
      <c r="D31" s="41">
        <v>14071314</v>
      </c>
      <c r="E31" s="41">
        <v>6601156</v>
      </c>
      <c r="F31" s="41">
        <v>9055200</v>
      </c>
      <c r="G31" s="42">
        <v>12998000</v>
      </c>
      <c r="H31" s="43">
        <v>13538000</v>
      </c>
      <c r="I31" s="36">
        <f t="shared" si="0"/>
        <v>37.17597342041303</v>
      </c>
      <c r="J31" s="23">
        <f t="shared" si="1"/>
        <v>27.051024431228488</v>
      </c>
    </row>
    <row r="32" spans="1:10" x14ac:dyDescent="0.25">
      <c r="A32" s="9" t="s">
        <v>17</v>
      </c>
      <c r="B32" s="21" t="s">
        <v>34</v>
      </c>
      <c r="C32" s="41">
        <v>26724939</v>
      </c>
      <c r="D32" s="41">
        <v>26974939</v>
      </c>
      <c r="E32" s="41">
        <v>35938298</v>
      </c>
      <c r="F32" s="41">
        <v>26055210</v>
      </c>
      <c r="G32" s="42">
        <v>30671872</v>
      </c>
      <c r="H32" s="43">
        <v>31912472</v>
      </c>
      <c r="I32" s="36">
        <f t="shared" si="0"/>
        <v>-27.500155961754224</v>
      </c>
      <c r="J32" s="23">
        <f t="shared" si="1"/>
        <v>-3.8828288661198029</v>
      </c>
    </row>
    <row r="33" spans="1:11" ht="13" thickBot="1" x14ac:dyDescent="0.3">
      <c r="A33" s="9" t="s">
        <v>17</v>
      </c>
      <c r="B33" s="37" t="s">
        <v>41</v>
      </c>
      <c r="C33" s="57">
        <v>134248999</v>
      </c>
      <c r="D33" s="57">
        <v>134498999</v>
      </c>
      <c r="E33" s="57">
        <v>98833199</v>
      </c>
      <c r="F33" s="57">
        <v>212841009</v>
      </c>
      <c r="G33" s="58">
        <v>205768999</v>
      </c>
      <c r="H33" s="59">
        <v>236580874</v>
      </c>
      <c r="I33" s="38">
        <f t="shared" si="0"/>
        <v>115.35375881134841</v>
      </c>
      <c r="J33" s="39">
        <f t="shared" si="1"/>
        <v>33.770061395314379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115244000</v>
      </c>
      <c r="D8" s="41">
        <v>109272498</v>
      </c>
      <c r="E8" s="41">
        <v>107972232</v>
      </c>
      <c r="F8" s="41">
        <v>110362548</v>
      </c>
      <c r="G8" s="42">
        <v>111461540</v>
      </c>
      <c r="H8" s="43">
        <v>112686701</v>
      </c>
      <c r="I8" s="22">
        <f>IF(($E8       =0),0,((($F8       /$E8       )-1)*100))</f>
        <v>2.2138247544979839</v>
      </c>
      <c r="J8" s="23">
        <f>IF(($E8       =0),0,(((($H8       /$E8       )^(1/3))-1)*100))</f>
        <v>1.4347730490281485</v>
      </c>
    </row>
    <row r="9" spans="1:11" x14ac:dyDescent="0.25">
      <c r="A9" s="3" t="s">
        <v>17</v>
      </c>
      <c r="B9" s="21" t="s">
        <v>20</v>
      </c>
      <c r="C9" s="41">
        <v>651816008</v>
      </c>
      <c r="D9" s="41">
        <v>844014566</v>
      </c>
      <c r="E9" s="41">
        <v>467132519</v>
      </c>
      <c r="F9" s="41">
        <v>936827956</v>
      </c>
      <c r="G9" s="42">
        <v>1039291179</v>
      </c>
      <c r="H9" s="43">
        <v>1151378209</v>
      </c>
      <c r="I9" s="22">
        <f>IF(($E9       =0),0,((($F9       /$E9       )-1)*100))</f>
        <v>100.54864902265561</v>
      </c>
      <c r="J9" s="23">
        <f>IF(($E9       =0),0,(((($H9       /$E9       )^(1/3))-1)*100))</f>
        <v>35.080492313870629</v>
      </c>
    </row>
    <row r="10" spans="1:11" x14ac:dyDescent="0.25">
      <c r="A10" s="3" t="s">
        <v>17</v>
      </c>
      <c r="B10" s="21" t="s">
        <v>21</v>
      </c>
      <c r="C10" s="41">
        <v>910630916</v>
      </c>
      <c r="D10" s="41">
        <v>1048086213</v>
      </c>
      <c r="E10" s="41">
        <v>1016442308</v>
      </c>
      <c r="F10" s="41">
        <v>1090056644</v>
      </c>
      <c r="G10" s="42">
        <v>1122050903</v>
      </c>
      <c r="H10" s="43">
        <v>1174764899</v>
      </c>
      <c r="I10" s="22">
        <f t="shared" ref="I10:I33" si="0">IF(($E10      =0),0,((($F10      /$E10      )-1)*100))</f>
        <v>7.2423526077783018</v>
      </c>
      <c r="J10" s="23">
        <f t="shared" ref="J10:J33" si="1">IF(($E10      =0),0,(((($H10      /$E10      )^(1/3))-1)*100))</f>
        <v>4.9436284634626793</v>
      </c>
    </row>
    <row r="11" spans="1:11" x14ac:dyDescent="0.25">
      <c r="A11" s="9" t="s">
        <v>17</v>
      </c>
      <c r="B11" s="24" t="s">
        <v>22</v>
      </c>
      <c r="C11" s="44">
        <v>1677690924</v>
      </c>
      <c r="D11" s="44">
        <v>2001373277</v>
      </c>
      <c r="E11" s="44">
        <v>1591547059</v>
      </c>
      <c r="F11" s="44">
        <v>2137247148</v>
      </c>
      <c r="G11" s="45">
        <v>2272803622</v>
      </c>
      <c r="H11" s="46">
        <v>2438829809</v>
      </c>
      <c r="I11" s="25">
        <f t="shared" si="0"/>
        <v>34.287398912531941</v>
      </c>
      <c r="J11" s="26">
        <f t="shared" si="1"/>
        <v>15.288857856759508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686359249</v>
      </c>
      <c r="D13" s="41">
        <v>703463188</v>
      </c>
      <c r="E13" s="41">
        <v>680053146</v>
      </c>
      <c r="F13" s="41">
        <v>722554210</v>
      </c>
      <c r="G13" s="42">
        <v>761284879</v>
      </c>
      <c r="H13" s="43">
        <v>802146923</v>
      </c>
      <c r="I13" s="22">
        <f t="shared" si="0"/>
        <v>6.2496680222695389</v>
      </c>
      <c r="J13" s="23">
        <f t="shared" si="1"/>
        <v>5.6583171527079923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13000000</v>
      </c>
      <c r="E14" s="41">
        <v>0</v>
      </c>
      <c r="F14" s="41">
        <v>13280000</v>
      </c>
      <c r="G14" s="42">
        <v>13542400</v>
      </c>
      <c r="H14" s="43">
        <v>13783040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719673028</v>
      </c>
      <c r="D16" s="41">
        <v>999500000</v>
      </c>
      <c r="E16" s="41">
        <v>923244047</v>
      </c>
      <c r="F16" s="41">
        <v>1114943589</v>
      </c>
      <c r="G16" s="42">
        <v>1181750204</v>
      </c>
      <c r="H16" s="43">
        <v>1251397275</v>
      </c>
      <c r="I16" s="22">
        <f t="shared" si="0"/>
        <v>20.763691098026648</v>
      </c>
      <c r="J16" s="23">
        <f t="shared" si="1"/>
        <v>10.66906216047574</v>
      </c>
    </row>
    <row r="17" spans="1:10" x14ac:dyDescent="0.25">
      <c r="A17" s="3" t="s">
        <v>17</v>
      </c>
      <c r="B17" s="21" t="s">
        <v>27</v>
      </c>
      <c r="C17" s="41">
        <v>557558685</v>
      </c>
      <c r="D17" s="41">
        <v>981991588</v>
      </c>
      <c r="E17" s="41">
        <v>657576653</v>
      </c>
      <c r="F17" s="41">
        <v>787592010</v>
      </c>
      <c r="G17" s="42">
        <v>758476781</v>
      </c>
      <c r="H17" s="43">
        <v>791183651</v>
      </c>
      <c r="I17" s="29">
        <f t="shared" si="0"/>
        <v>19.771893726281675</v>
      </c>
      <c r="J17" s="30">
        <f t="shared" si="1"/>
        <v>6.3596680020174157</v>
      </c>
    </row>
    <row r="18" spans="1:10" x14ac:dyDescent="0.25">
      <c r="A18" s="3" t="s">
        <v>17</v>
      </c>
      <c r="B18" s="24" t="s">
        <v>28</v>
      </c>
      <c r="C18" s="44">
        <v>1963590962</v>
      </c>
      <c r="D18" s="44">
        <v>2697954776</v>
      </c>
      <c r="E18" s="44">
        <v>2260873846</v>
      </c>
      <c r="F18" s="44">
        <v>2638369809</v>
      </c>
      <c r="G18" s="45">
        <v>2715054264</v>
      </c>
      <c r="H18" s="46">
        <v>2858510889</v>
      </c>
      <c r="I18" s="25">
        <f t="shared" si="0"/>
        <v>16.696905210694357</v>
      </c>
      <c r="J18" s="26">
        <f t="shared" si="1"/>
        <v>8.1320675401047602</v>
      </c>
    </row>
    <row r="19" spans="1:10" ht="23.25" customHeight="1" x14ac:dyDescent="0.25">
      <c r="A19" s="31" t="s">
        <v>17</v>
      </c>
      <c r="B19" s="32" t="s">
        <v>29</v>
      </c>
      <c r="C19" s="50">
        <v>-285900038</v>
      </c>
      <c r="D19" s="50">
        <v>-696581499</v>
      </c>
      <c r="E19" s="50">
        <v>-669326787</v>
      </c>
      <c r="F19" s="51">
        <v>-501122661</v>
      </c>
      <c r="G19" s="52">
        <v>-442250642</v>
      </c>
      <c r="H19" s="53">
        <v>-419681080</v>
      </c>
      <c r="I19" s="33">
        <f t="shared" si="0"/>
        <v>-25.130344290254737</v>
      </c>
      <c r="J19" s="34">
        <f t="shared" si="1"/>
        <v>-14.409204749059191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30746880</v>
      </c>
      <c r="E23" s="41">
        <v>12085189</v>
      </c>
      <c r="F23" s="41">
        <v>30263500</v>
      </c>
      <c r="G23" s="42">
        <v>0</v>
      </c>
      <c r="H23" s="43">
        <v>0</v>
      </c>
      <c r="I23" s="36">
        <f t="shared" si="0"/>
        <v>150.41809441292148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225992846</v>
      </c>
      <c r="D24" s="41">
        <v>236376402</v>
      </c>
      <c r="E24" s="41">
        <v>206538504</v>
      </c>
      <c r="F24" s="41">
        <v>286417365</v>
      </c>
      <c r="G24" s="42">
        <v>256079748</v>
      </c>
      <c r="H24" s="43">
        <v>268976748</v>
      </c>
      <c r="I24" s="36">
        <f t="shared" si="0"/>
        <v>38.675045791945891</v>
      </c>
      <c r="J24" s="23">
        <f t="shared" si="1"/>
        <v>9.2038384535740434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225992846</v>
      </c>
      <c r="D26" s="44">
        <v>267123282</v>
      </c>
      <c r="E26" s="44">
        <v>218623693</v>
      </c>
      <c r="F26" s="44">
        <v>316680865</v>
      </c>
      <c r="G26" s="45">
        <v>256079748</v>
      </c>
      <c r="H26" s="46">
        <v>268976748</v>
      </c>
      <c r="I26" s="25">
        <f t="shared" si="0"/>
        <v>44.852033489343725</v>
      </c>
      <c r="J26" s="26">
        <f t="shared" si="1"/>
        <v>7.1533707906489274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115146089</v>
      </c>
      <c r="D28" s="41">
        <v>77583247</v>
      </c>
      <c r="E28" s="41">
        <v>75186449</v>
      </c>
      <c r="F28" s="41">
        <v>91333596</v>
      </c>
      <c r="G28" s="42">
        <v>40329400</v>
      </c>
      <c r="H28" s="43">
        <v>78317881</v>
      </c>
      <c r="I28" s="36">
        <f t="shared" si="0"/>
        <v>21.476139935801463</v>
      </c>
      <c r="J28" s="23">
        <f t="shared" si="1"/>
        <v>1.3694565473819198</v>
      </c>
    </row>
    <row r="29" spans="1:10" x14ac:dyDescent="0.25">
      <c r="A29" s="9" t="s">
        <v>17</v>
      </c>
      <c r="B29" s="21" t="s">
        <v>38</v>
      </c>
      <c r="C29" s="41">
        <v>1677693</v>
      </c>
      <c r="D29" s="41">
        <v>14677693</v>
      </c>
      <c r="E29" s="41">
        <v>8533574</v>
      </c>
      <c r="F29" s="41">
        <v>44958000</v>
      </c>
      <c r="G29" s="42">
        <v>3000000</v>
      </c>
      <c r="H29" s="43">
        <v>3136000</v>
      </c>
      <c r="I29" s="36">
        <f t="shared" si="0"/>
        <v>426.83670405858084</v>
      </c>
      <c r="J29" s="23">
        <f t="shared" si="1"/>
        <v>-28.372185803168492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10317721</v>
      </c>
      <c r="D31" s="41">
        <v>17932911</v>
      </c>
      <c r="E31" s="41">
        <v>19243281</v>
      </c>
      <c r="F31" s="41">
        <v>51354207</v>
      </c>
      <c r="G31" s="42">
        <v>82659005</v>
      </c>
      <c r="H31" s="43">
        <v>50594339</v>
      </c>
      <c r="I31" s="36">
        <f t="shared" si="0"/>
        <v>166.86824871496702</v>
      </c>
      <c r="J31" s="23">
        <f t="shared" si="1"/>
        <v>38.019654173230762</v>
      </c>
    </row>
    <row r="32" spans="1:10" x14ac:dyDescent="0.25">
      <c r="A32" s="9" t="s">
        <v>17</v>
      </c>
      <c r="B32" s="21" t="s">
        <v>34</v>
      </c>
      <c r="C32" s="41">
        <v>98851343</v>
      </c>
      <c r="D32" s="41">
        <v>156929431</v>
      </c>
      <c r="E32" s="41">
        <v>115660389</v>
      </c>
      <c r="F32" s="41">
        <v>129035062</v>
      </c>
      <c r="G32" s="42">
        <v>130091343</v>
      </c>
      <c r="H32" s="43">
        <v>136928528</v>
      </c>
      <c r="I32" s="36">
        <f t="shared" si="0"/>
        <v>11.563745475557763</v>
      </c>
      <c r="J32" s="23">
        <f t="shared" si="1"/>
        <v>5.7880057787590866</v>
      </c>
    </row>
    <row r="33" spans="1:11" ht="13" thickBot="1" x14ac:dyDescent="0.3">
      <c r="A33" s="9" t="s">
        <v>17</v>
      </c>
      <c r="B33" s="37" t="s">
        <v>41</v>
      </c>
      <c r="C33" s="57">
        <v>225992846</v>
      </c>
      <c r="D33" s="57">
        <v>267123282</v>
      </c>
      <c r="E33" s="57">
        <v>218623693</v>
      </c>
      <c r="F33" s="57">
        <v>316680865</v>
      </c>
      <c r="G33" s="58">
        <v>256079748</v>
      </c>
      <c r="H33" s="59">
        <v>268976748</v>
      </c>
      <c r="I33" s="38">
        <f t="shared" si="0"/>
        <v>44.852033489343725</v>
      </c>
      <c r="J33" s="39">
        <f t="shared" si="1"/>
        <v>7.1533707906489274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17825133</v>
      </c>
      <c r="D8" s="41">
        <v>19892299</v>
      </c>
      <c r="E8" s="41">
        <v>24919851</v>
      </c>
      <c r="F8" s="41">
        <v>20767585</v>
      </c>
      <c r="G8" s="42">
        <v>21702128</v>
      </c>
      <c r="H8" s="43">
        <v>22244680</v>
      </c>
      <c r="I8" s="22">
        <f>IF(($E8       =0),0,((($F8       /$E8       )-1)*100))</f>
        <v>-16.662483254815609</v>
      </c>
      <c r="J8" s="23">
        <f>IF(($E8       =0),0,(((($H8       /$E8       )^(1/3))-1)*100))</f>
        <v>-3.7146440080211396</v>
      </c>
    </row>
    <row r="9" spans="1:11" x14ac:dyDescent="0.25">
      <c r="A9" s="3" t="s">
        <v>17</v>
      </c>
      <c r="B9" s="21" t="s">
        <v>20</v>
      </c>
      <c r="C9" s="41">
        <v>96234981</v>
      </c>
      <c r="D9" s="41">
        <v>96234981</v>
      </c>
      <c r="E9" s="41">
        <v>74441281</v>
      </c>
      <c r="F9" s="41">
        <v>60305930</v>
      </c>
      <c r="G9" s="42">
        <v>65753439</v>
      </c>
      <c r="H9" s="43">
        <v>67397276</v>
      </c>
      <c r="I9" s="22">
        <f>IF(($E9       =0),0,((($F9       /$E9       )-1)*100))</f>
        <v>-18.988591827161059</v>
      </c>
      <c r="J9" s="23">
        <f>IF(($E9       =0),0,(((($H9       /$E9       )^(1/3))-1)*100))</f>
        <v>-3.2592384166733712</v>
      </c>
    </row>
    <row r="10" spans="1:11" x14ac:dyDescent="0.25">
      <c r="A10" s="3" t="s">
        <v>17</v>
      </c>
      <c r="B10" s="21" t="s">
        <v>21</v>
      </c>
      <c r="C10" s="41">
        <v>161177452</v>
      </c>
      <c r="D10" s="41">
        <v>153677452</v>
      </c>
      <c r="E10" s="41">
        <v>130235077</v>
      </c>
      <c r="F10" s="41">
        <v>166461509</v>
      </c>
      <c r="G10" s="42">
        <v>170907109</v>
      </c>
      <c r="H10" s="43">
        <v>177477461</v>
      </c>
      <c r="I10" s="22">
        <f t="shared" ref="I10:I33" si="0">IF(($E10      =0),0,((($F10      /$E10      )-1)*100))</f>
        <v>27.816186571610046</v>
      </c>
      <c r="J10" s="23">
        <f t="shared" ref="J10:J33" si="1">IF(($E10      =0),0,(((($H10      /$E10      )^(1/3))-1)*100))</f>
        <v>10.867710376683481</v>
      </c>
    </row>
    <row r="11" spans="1:11" x14ac:dyDescent="0.25">
      <c r="A11" s="9" t="s">
        <v>17</v>
      </c>
      <c r="B11" s="24" t="s">
        <v>22</v>
      </c>
      <c r="C11" s="44">
        <v>275237566</v>
      </c>
      <c r="D11" s="44">
        <v>269804732</v>
      </c>
      <c r="E11" s="44">
        <v>229596209</v>
      </c>
      <c r="F11" s="44">
        <v>247535024</v>
      </c>
      <c r="G11" s="45">
        <v>258362676</v>
      </c>
      <c r="H11" s="46">
        <v>267119417</v>
      </c>
      <c r="I11" s="25">
        <f t="shared" si="0"/>
        <v>7.8132017414973998</v>
      </c>
      <c r="J11" s="26">
        <f t="shared" si="1"/>
        <v>5.1752569653743752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108649884</v>
      </c>
      <c r="D13" s="41">
        <v>102851350</v>
      </c>
      <c r="E13" s="41">
        <v>89908633</v>
      </c>
      <c r="F13" s="41">
        <v>101196786</v>
      </c>
      <c r="G13" s="42">
        <v>104288696</v>
      </c>
      <c r="H13" s="43">
        <v>106895951</v>
      </c>
      <c r="I13" s="22">
        <f t="shared" si="0"/>
        <v>12.555138058878068</v>
      </c>
      <c r="J13" s="23">
        <f t="shared" si="1"/>
        <v>5.9383701122390997</v>
      </c>
    </row>
    <row r="14" spans="1:11" x14ac:dyDescent="0.25">
      <c r="A14" s="3" t="s">
        <v>17</v>
      </c>
      <c r="B14" s="21" t="s">
        <v>25</v>
      </c>
      <c r="C14" s="41">
        <v>31510626</v>
      </c>
      <c r="D14" s="41">
        <v>31510626</v>
      </c>
      <c r="E14" s="41">
        <v>0</v>
      </c>
      <c r="F14" s="41">
        <v>43378008</v>
      </c>
      <c r="G14" s="42">
        <v>43929234</v>
      </c>
      <c r="H14" s="43">
        <v>45027466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35900080</v>
      </c>
      <c r="D16" s="41">
        <v>32310072</v>
      </c>
      <c r="E16" s="41">
        <v>36501301</v>
      </c>
      <c r="F16" s="41">
        <v>4000000</v>
      </c>
      <c r="G16" s="42">
        <v>4180000</v>
      </c>
      <c r="H16" s="43">
        <v>4284500</v>
      </c>
      <c r="I16" s="22">
        <f t="shared" si="0"/>
        <v>-89.04148649386498</v>
      </c>
      <c r="J16" s="23">
        <f t="shared" si="1"/>
        <v>-51.037460563519979</v>
      </c>
    </row>
    <row r="17" spans="1:10" x14ac:dyDescent="0.25">
      <c r="A17" s="3" t="s">
        <v>17</v>
      </c>
      <c r="B17" s="21" t="s">
        <v>27</v>
      </c>
      <c r="C17" s="41">
        <v>97812282</v>
      </c>
      <c r="D17" s="41">
        <v>101846013</v>
      </c>
      <c r="E17" s="41">
        <v>70667464</v>
      </c>
      <c r="F17" s="41">
        <v>98571237</v>
      </c>
      <c r="G17" s="42">
        <v>102478141</v>
      </c>
      <c r="H17" s="43">
        <v>105065046</v>
      </c>
      <c r="I17" s="29">
        <f t="shared" si="0"/>
        <v>39.486025704842056</v>
      </c>
      <c r="J17" s="30">
        <f t="shared" si="1"/>
        <v>14.133442379281224</v>
      </c>
    </row>
    <row r="18" spans="1:10" x14ac:dyDescent="0.25">
      <c r="A18" s="3" t="s">
        <v>17</v>
      </c>
      <c r="B18" s="24" t="s">
        <v>28</v>
      </c>
      <c r="C18" s="44">
        <v>273872872</v>
      </c>
      <c r="D18" s="44">
        <v>268518061</v>
      </c>
      <c r="E18" s="44">
        <v>197077398</v>
      </c>
      <c r="F18" s="44">
        <v>247146031</v>
      </c>
      <c r="G18" s="45">
        <v>254876071</v>
      </c>
      <c r="H18" s="46">
        <v>261272963</v>
      </c>
      <c r="I18" s="25">
        <f t="shared" si="0"/>
        <v>25.405568323973917</v>
      </c>
      <c r="J18" s="26">
        <f t="shared" si="1"/>
        <v>9.8548453234641222</v>
      </c>
    </row>
    <row r="19" spans="1:10" ht="23.25" customHeight="1" x14ac:dyDescent="0.25">
      <c r="A19" s="31" t="s">
        <v>17</v>
      </c>
      <c r="B19" s="32" t="s">
        <v>29</v>
      </c>
      <c r="C19" s="50">
        <v>1364694</v>
      </c>
      <c r="D19" s="50">
        <v>1286671</v>
      </c>
      <c r="E19" s="50">
        <v>32518811</v>
      </c>
      <c r="F19" s="51">
        <v>388993</v>
      </c>
      <c r="G19" s="52">
        <v>3486605</v>
      </c>
      <c r="H19" s="53">
        <v>5846454</v>
      </c>
      <c r="I19" s="33">
        <f t="shared" si="0"/>
        <v>-98.803790827407553</v>
      </c>
      <c r="J19" s="34">
        <f t="shared" si="1"/>
        <v>-43.560135856053414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47490000</v>
      </c>
      <c r="D24" s="41">
        <v>47490000</v>
      </c>
      <c r="E24" s="41">
        <v>31887551</v>
      </c>
      <c r="F24" s="41">
        <v>44113000</v>
      </c>
      <c r="G24" s="42">
        <v>51188000</v>
      </c>
      <c r="H24" s="43">
        <v>54214000</v>
      </c>
      <c r="I24" s="36">
        <f t="shared" si="0"/>
        <v>38.339253459759263</v>
      </c>
      <c r="J24" s="23">
        <f t="shared" si="1"/>
        <v>19.352108314274517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47490000</v>
      </c>
      <c r="D26" s="44">
        <v>47490000</v>
      </c>
      <c r="E26" s="44">
        <v>31887551</v>
      </c>
      <c r="F26" s="44">
        <v>44113000</v>
      </c>
      <c r="G26" s="45">
        <v>51188000</v>
      </c>
      <c r="H26" s="46">
        <v>54214000</v>
      </c>
      <c r="I26" s="25">
        <f t="shared" si="0"/>
        <v>38.339253459759263</v>
      </c>
      <c r="J26" s="26">
        <f t="shared" si="1"/>
        <v>19.352108314274517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2393402</v>
      </c>
      <c r="D28" s="41">
        <v>4040357</v>
      </c>
      <c r="E28" s="41">
        <v>457635</v>
      </c>
      <c r="F28" s="41">
        <v>1930600</v>
      </c>
      <c r="G28" s="42">
        <v>5831800</v>
      </c>
      <c r="H28" s="43">
        <v>9931737</v>
      </c>
      <c r="I28" s="36">
        <f t="shared" si="0"/>
        <v>321.86458640619708</v>
      </c>
      <c r="J28" s="23">
        <f t="shared" si="1"/>
        <v>178.93434559306735</v>
      </c>
    </row>
    <row r="29" spans="1:10" x14ac:dyDescent="0.25">
      <c r="A29" s="9" t="s">
        <v>17</v>
      </c>
      <c r="B29" s="21" t="s">
        <v>38</v>
      </c>
      <c r="C29" s="41">
        <v>4000000</v>
      </c>
      <c r="D29" s="41">
        <v>4000000</v>
      </c>
      <c r="E29" s="41">
        <v>3698199</v>
      </c>
      <c r="F29" s="41">
        <v>4000000</v>
      </c>
      <c r="G29" s="42">
        <v>5000000</v>
      </c>
      <c r="H29" s="43">
        <v>4000000</v>
      </c>
      <c r="I29" s="36">
        <f t="shared" si="0"/>
        <v>8.1607560869493501</v>
      </c>
      <c r="J29" s="23">
        <f t="shared" si="1"/>
        <v>2.649436942357708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3000000</v>
      </c>
      <c r="E31" s="41">
        <v>0</v>
      </c>
      <c r="F31" s="41">
        <v>0</v>
      </c>
      <c r="G31" s="42">
        <v>0</v>
      </c>
      <c r="H31" s="43">
        <v>5000000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41096598</v>
      </c>
      <c r="D32" s="41">
        <v>39449643</v>
      </c>
      <c r="E32" s="41">
        <v>27731717</v>
      </c>
      <c r="F32" s="41">
        <v>38182400</v>
      </c>
      <c r="G32" s="42">
        <v>40356200</v>
      </c>
      <c r="H32" s="43">
        <v>35282263</v>
      </c>
      <c r="I32" s="36">
        <f t="shared" si="0"/>
        <v>37.684947527771186</v>
      </c>
      <c r="J32" s="23">
        <f t="shared" si="1"/>
        <v>8.3577281905082401</v>
      </c>
    </row>
    <row r="33" spans="1:11" ht="13" thickBot="1" x14ac:dyDescent="0.3">
      <c r="A33" s="9" t="s">
        <v>17</v>
      </c>
      <c r="B33" s="37" t="s">
        <v>41</v>
      </c>
      <c r="C33" s="57">
        <v>47490000</v>
      </c>
      <c r="D33" s="57">
        <v>50490000</v>
      </c>
      <c r="E33" s="57">
        <v>31887551</v>
      </c>
      <c r="F33" s="57">
        <v>44113000</v>
      </c>
      <c r="G33" s="58">
        <v>51188000</v>
      </c>
      <c r="H33" s="59">
        <v>54214000</v>
      </c>
      <c r="I33" s="38">
        <f t="shared" si="0"/>
        <v>38.339253459759263</v>
      </c>
      <c r="J33" s="39">
        <f t="shared" si="1"/>
        <v>19.352108314274517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31007016</v>
      </c>
      <c r="D8" s="41">
        <v>39171448</v>
      </c>
      <c r="E8" s="41">
        <v>32227259</v>
      </c>
      <c r="F8" s="41">
        <v>38780017</v>
      </c>
      <c r="G8" s="42">
        <v>40563898</v>
      </c>
      <c r="H8" s="43">
        <v>42348708</v>
      </c>
      <c r="I8" s="22">
        <f>IF(($E8       =0),0,((($F8       /$E8       )-1)*100))</f>
        <v>20.33296719401423</v>
      </c>
      <c r="J8" s="23">
        <f>IF(($E8       =0),0,(((($H8       /$E8       )^(1/3))-1)*100))</f>
        <v>9.5314739439619665</v>
      </c>
    </row>
    <row r="9" spans="1:11" x14ac:dyDescent="0.25">
      <c r="A9" s="3" t="s">
        <v>17</v>
      </c>
      <c r="B9" s="21" t="s">
        <v>20</v>
      </c>
      <c r="C9" s="41">
        <v>198825480</v>
      </c>
      <c r="D9" s="41">
        <v>143936132</v>
      </c>
      <c r="E9" s="41">
        <v>128225736</v>
      </c>
      <c r="F9" s="41">
        <v>156303932</v>
      </c>
      <c r="G9" s="42">
        <v>164617333</v>
      </c>
      <c r="H9" s="43">
        <v>173221438</v>
      </c>
      <c r="I9" s="22">
        <f>IF(($E9       =0),0,((($F9       /$E9       )-1)*100))</f>
        <v>21.89747306266192</v>
      </c>
      <c r="J9" s="23">
        <f>IF(($E9       =0),0,(((($H9       /$E9       )^(1/3))-1)*100))</f>
        <v>10.545774393054774</v>
      </c>
    </row>
    <row r="10" spans="1:11" x14ac:dyDescent="0.25">
      <c r="A10" s="3" t="s">
        <v>17</v>
      </c>
      <c r="B10" s="21" t="s">
        <v>21</v>
      </c>
      <c r="C10" s="41">
        <v>212683536</v>
      </c>
      <c r="D10" s="41">
        <v>219692107</v>
      </c>
      <c r="E10" s="41">
        <v>173325997</v>
      </c>
      <c r="F10" s="41">
        <v>228287663</v>
      </c>
      <c r="G10" s="42">
        <v>235687930</v>
      </c>
      <c r="H10" s="43">
        <v>246159525</v>
      </c>
      <c r="I10" s="22">
        <f t="shared" ref="I10:I33" si="0">IF(($E10      =0),0,((($F10      /$E10      )-1)*100))</f>
        <v>31.70999558710168</v>
      </c>
      <c r="J10" s="23">
        <f t="shared" ref="J10:J33" si="1">IF(($E10      =0),0,(((($H10      /$E10      )^(1/3))-1)*100))</f>
        <v>12.404659074555347</v>
      </c>
    </row>
    <row r="11" spans="1:11" x14ac:dyDescent="0.25">
      <c r="A11" s="9" t="s">
        <v>17</v>
      </c>
      <c r="B11" s="24" t="s">
        <v>22</v>
      </c>
      <c r="C11" s="44">
        <v>442516032</v>
      </c>
      <c r="D11" s="44">
        <v>402799687</v>
      </c>
      <c r="E11" s="44">
        <v>333778992</v>
      </c>
      <c r="F11" s="44">
        <v>423371612</v>
      </c>
      <c r="G11" s="45">
        <v>440869161</v>
      </c>
      <c r="H11" s="46">
        <v>461729671</v>
      </c>
      <c r="I11" s="25">
        <f t="shared" si="0"/>
        <v>26.841899025208882</v>
      </c>
      <c r="J11" s="26">
        <f t="shared" si="1"/>
        <v>11.423362815943449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125381616</v>
      </c>
      <c r="D13" s="41">
        <v>125381616</v>
      </c>
      <c r="E13" s="41">
        <v>89096165</v>
      </c>
      <c r="F13" s="41">
        <v>116184796</v>
      </c>
      <c r="G13" s="42">
        <v>135247961</v>
      </c>
      <c r="H13" s="43">
        <v>140597858</v>
      </c>
      <c r="I13" s="22">
        <f t="shared" si="0"/>
        <v>30.403812554670573</v>
      </c>
      <c r="J13" s="23">
        <f t="shared" si="1"/>
        <v>16.423298029788256</v>
      </c>
    </row>
    <row r="14" spans="1:11" x14ac:dyDescent="0.25">
      <c r="A14" s="3" t="s">
        <v>17</v>
      </c>
      <c r="B14" s="21" t="s">
        <v>25</v>
      </c>
      <c r="C14" s="41">
        <v>42438360</v>
      </c>
      <c r="D14" s="41">
        <v>155264590</v>
      </c>
      <c r="E14" s="41">
        <v>0</v>
      </c>
      <c r="F14" s="41">
        <v>110757196</v>
      </c>
      <c r="G14" s="42">
        <v>90466410</v>
      </c>
      <c r="H14" s="43">
        <v>67849807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85682088</v>
      </c>
      <c r="D16" s="41">
        <v>80745408</v>
      </c>
      <c r="E16" s="41">
        <v>58819817</v>
      </c>
      <c r="F16" s="41">
        <v>85956745</v>
      </c>
      <c r="G16" s="42">
        <v>89910755</v>
      </c>
      <c r="H16" s="43">
        <v>93866829</v>
      </c>
      <c r="I16" s="22">
        <f t="shared" si="0"/>
        <v>46.135689269485482</v>
      </c>
      <c r="J16" s="23">
        <f t="shared" si="1"/>
        <v>16.859177685123438</v>
      </c>
    </row>
    <row r="17" spans="1:10" x14ac:dyDescent="0.25">
      <c r="A17" s="3" t="s">
        <v>17</v>
      </c>
      <c r="B17" s="21" t="s">
        <v>27</v>
      </c>
      <c r="C17" s="41">
        <v>211255752</v>
      </c>
      <c r="D17" s="41">
        <v>170320801</v>
      </c>
      <c r="E17" s="41">
        <v>240369520</v>
      </c>
      <c r="F17" s="41">
        <v>180161863</v>
      </c>
      <c r="G17" s="42">
        <v>169452691</v>
      </c>
      <c r="H17" s="43">
        <v>173842673</v>
      </c>
      <c r="I17" s="29">
        <f t="shared" si="0"/>
        <v>-25.047958243624237</v>
      </c>
      <c r="J17" s="30">
        <f t="shared" si="1"/>
        <v>-10.23803905942221</v>
      </c>
    </row>
    <row r="18" spans="1:10" x14ac:dyDescent="0.25">
      <c r="A18" s="3" t="s">
        <v>17</v>
      </c>
      <c r="B18" s="24" t="s">
        <v>28</v>
      </c>
      <c r="C18" s="44">
        <v>464757816</v>
      </c>
      <c r="D18" s="44">
        <v>531712415</v>
      </c>
      <c r="E18" s="44">
        <v>388285502</v>
      </c>
      <c r="F18" s="44">
        <v>493060600</v>
      </c>
      <c r="G18" s="45">
        <v>485077817</v>
      </c>
      <c r="H18" s="46">
        <v>476157167</v>
      </c>
      <c r="I18" s="25">
        <f t="shared" si="0"/>
        <v>26.984035576996646</v>
      </c>
      <c r="J18" s="26">
        <f t="shared" si="1"/>
        <v>7.0367835819797442</v>
      </c>
    </row>
    <row r="19" spans="1:10" ht="23.25" customHeight="1" x14ac:dyDescent="0.25">
      <c r="A19" s="31" t="s">
        <v>17</v>
      </c>
      <c r="B19" s="32" t="s">
        <v>29</v>
      </c>
      <c r="C19" s="50">
        <v>-22241784</v>
      </c>
      <c r="D19" s="50">
        <v>-128912728</v>
      </c>
      <c r="E19" s="50">
        <v>-54506510</v>
      </c>
      <c r="F19" s="51">
        <v>-69688988</v>
      </c>
      <c r="G19" s="52">
        <v>-44208656</v>
      </c>
      <c r="H19" s="53">
        <v>-14427496</v>
      </c>
      <c r="I19" s="33">
        <f t="shared" si="0"/>
        <v>27.854430599207312</v>
      </c>
      <c r="J19" s="34">
        <f t="shared" si="1"/>
        <v>-35.793224142353075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0</v>
      </c>
      <c r="F23" s="41">
        <v>0</v>
      </c>
      <c r="G23" s="42">
        <v>0</v>
      </c>
      <c r="H23" s="43">
        <v>0</v>
      </c>
      <c r="I23" s="36">
        <f t="shared" si="0"/>
        <v>0</v>
      </c>
      <c r="J23" s="23">
        <f t="shared" si="1"/>
        <v>0</v>
      </c>
    </row>
    <row r="24" spans="1:10" x14ac:dyDescent="0.25">
      <c r="A24" s="9" t="s">
        <v>17</v>
      </c>
      <c r="B24" s="21" t="s">
        <v>33</v>
      </c>
      <c r="C24" s="41">
        <v>32448696</v>
      </c>
      <c r="D24" s="41">
        <v>46004696</v>
      </c>
      <c r="E24" s="41">
        <v>24554350</v>
      </c>
      <c r="F24" s="41">
        <v>34810650</v>
      </c>
      <c r="G24" s="42">
        <v>37061600</v>
      </c>
      <c r="H24" s="43">
        <v>37660650</v>
      </c>
      <c r="I24" s="36">
        <f t="shared" si="0"/>
        <v>41.76978824526001</v>
      </c>
      <c r="J24" s="23">
        <f t="shared" si="1"/>
        <v>15.324024525727587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32448696</v>
      </c>
      <c r="D26" s="44">
        <v>46004696</v>
      </c>
      <c r="E26" s="44">
        <v>24554350</v>
      </c>
      <c r="F26" s="44">
        <v>34810650</v>
      </c>
      <c r="G26" s="45">
        <v>37061600</v>
      </c>
      <c r="H26" s="46">
        <v>37660650</v>
      </c>
      <c r="I26" s="25">
        <f t="shared" si="0"/>
        <v>41.76978824526001</v>
      </c>
      <c r="J26" s="26">
        <f t="shared" si="1"/>
        <v>15.324024525727587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10896000</v>
      </c>
      <c r="D28" s="41">
        <v>16896000</v>
      </c>
      <c r="E28" s="41">
        <v>5576325</v>
      </c>
      <c r="F28" s="41">
        <v>12384000</v>
      </c>
      <c r="G28" s="42">
        <v>13000000</v>
      </c>
      <c r="H28" s="43">
        <v>12650000</v>
      </c>
      <c r="I28" s="36">
        <f t="shared" si="0"/>
        <v>122.08174738739221</v>
      </c>
      <c r="J28" s="23">
        <f t="shared" si="1"/>
        <v>31.395598073750275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15012912</v>
      </c>
      <c r="D31" s="41">
        <v>22568912</v>
      </c>
      <c r="E31" s="41">
        <v>16478681</v>
      </c>
      <c r="F31" s="41">
        <v>12647576</v>
      </c>
      <c r="G31" s="42">
        <v>13569611</v>
      </c>
      <c r="H31" s="43">
        <v>14104830</v>
      </c>
      <c r="I31" s="36">
        <f t="shared" si="0"/>
        <v>-23.248857114231413</v>
      </c>
      <c r="J31" s="23">
        <f t="shared" si="1"/>
        <v>-5.0528784214315721</v>
      </c>
    </row>
    <row r="32" spans="1:10" x14ac:dyDescent="0.25">
      <c r="A32" s="9" t="s">
        <v>17</v>
      </c>
      <c r="B32" s="21" t="s">
        <v>34</v>
      </c>
      <c r="C32" s="41">
        <v>6539784</v>
      </c>
      <c r="D32" s="41">
        <v>6539784</v>
      </c>
      <c r="E32" s="41">
        <v>2499344</v>
      </c>
      <c r="F32" s="41">
        <v>9779074</v>
      </c>
      <c r="G32" s="42">
        <v>10491989</v>
      </c>
      <c r="H32" s="43">
        <v>10905820</v>
      </c>
      <c r="I32" s="36">
        <f t="shared" si="0"/>
        <v>291.26562810081367</v>
      </c>
      <c r="J32" s="23">
        <f t="shared" si="1"/>
        <v>63.409548554531938</v>
      </c>
    </row>
    <row r="33" spans="1:11" ht="13" thickBot="1" x14ac:dyDescent="0.3">
      <c r="A33" s="9" t="s">
        <v>17</v>
      </c>
      <c r="B33" s="37" t="s">
        <v>41</v>
      </c>
      <c r="C33" s="57">
        <v>32448696</v>
      </c>
      <c r="D33" s="57">
        <v>46004696</v>
      </c>
      <c r="E33" s="57">
        <v>24554350</v>
      </c>
      <c r="F33" s="57">
        <v>34810650</v>
      </c>
      <c r="G33" s="58">
        <v>37061600</v>
      </c>
      <c r="H33" s="59">
        <v>37660650</v>
      </c>
      <c r="I33" s="38">
        <f t="shared" si="0"/>
        <v>41.76978824526001</v>
      </c>
      <c r="J33" s="39">
        <f t="shared" si="1"/>
        <v>15.324024525727587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166440252</v>
      </c>
      <c r="D10" s="41">
        <v>11991000</v>
      </c>
      <c r="E10" s="41">
        <v>135644165</v>
      </c>
      <c r="F10" s="41">
        <v>191513325</v>
      </c>
      <c r="G10" s="42">
        <v>180073072</v>
      </c>
      <c r="H10" s="43">
        <v>183032922</v>
      </c>
      <c r="I10" s="22">
        <f t="shared" ref="I10:I33" si="0">IF(($E10      =0),0,((($F10      /$E10      )-1)*100))</f>
        <v>41.188030461907445</v>
      </c>
      <c r="J10" s="23">
        <f t="shared" ref="J10:J33" si="1">IF(($E10      =0),0,(((($H10      /$E10      )^(1/3))-1)*100))</f>
        <v>10.503499602346956</v>
      </c>
    </row>
    <row r="11" spans="1:11" x14ac:dyDescent="0.25">
      <c r="A11" s="9" t="s">
        <v>17</v>
      </c>
      <c r="B11" s="24" t="s">
        <v>22</v>
      </c>
      <c r="C11" s="44">
        <v>166440252</v>
      </c>
      <c r="D11" s="44">
        <v>11991000</v>
      </c>
      <c r="E11" s="44">
        <v>135644165</v>
      </c>
      <c r="F11" s="44">
        <v>191513325</v>
      </c>
      <c r="G11" s="45">
        <v>180073072</v>
      </c>
      <c r="H11" s="46">
        <v>183032922</v>
      </c>
      <c r="I11" s="25">
        <f t="shared" si="0"/>
        <v>41.188030461907445</v>
      </c>
      <c r="J11" s="26">
        <f t="shared" si="1"/>
        <v>10.503499602346956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104459172</v>
      </c>
      <c r="D13" s="41">
        <v>105859596</v>
      </c>
      <c r="E13" s="41">
        <v>94941198</v>
      </c>
      <c r="F13" s="41">
        <v>112435220</v>
      </c>
      <c r="G13" s="42">
        <v>113369185</v>
      </c>
      <c r="H13" s="43">
        <v>116755045</v>
      </c>
      <c r="I13" s="22">
        <f t="shared" si="0"/>
        <v>18.426165214388803</v>
      </c>
      <c r="J13" s="23">
        <f t="shared" si="1"/>
        <v>7.1372059207029492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65468232</v>
      </c>
      <c r="D17" s="41">
        <v>79491108</v>
      </c>
      <c r="E17" s="41">
        <v>59768316</v>
      </c>
      <c r="F17" s="41">
        <v>69208224</v>
      </c>
      <c r="G17" s="42">
        <v>65477808</v>
      </c>
      <c r="H17" s="43">
        <v>65284820</v>
      </c>
      <c r="I17" s="29">
        <f t="shared" si="0"/>
        <v>15.794167598765885</v>
      </c>
      <c r="J17" s="30">
        <f t="shared" si="1"/>
        <v>2.9865233049579443</v>
      </c>
    </row>
    <row r="18" spans="1:10" x14ac:dyDescent="0.25">
      <c r="A18" s="3" t="s">
        <v>17</v>
      </c>
      <c r="B18" s="24" t="s">
        <v>28</v>
      </c>
      <c r="C18" s="44">
        <v>169927404</v>
      </c>
      <c r="D18" s="44">
        <v>185350704</v>
      </c>
      <c r="E18" s="44">
        <v>154709514</v>
      </c>
      <c r="F18" s="44">
        <v>181643444</v>
      </c>
      <c r="G18" s="45">
        <v>178846993</v>
      </c>
      <c r="H18" s="46">
        <v>182039865</v>
      </c>
      <c r="I18" s="25">
        <f t="shared" si="0"/>
        <v>17.409355962426453</v>
      </c>
      <c r="J18" s="26">
        <f t="shared" si="1"/>
        <v>5.572262183390686</v>
      </c>
    </row>
    <row r="19" spans="1:10" ht="23.25" customHeight="1" x14ac:dyDescent="0.25">
      <c r="A19" s="31" t="s">
        <v>17</v>
      </c>
      <c r="B19" s="32" t="s">
        <v>29</v>
      </c>
      <c r="C19" s="50">
        <v>-3487152</v>
      </c>
      <c r="D19" s="50">
        <v>-173359704</v>
      </c>
      <c r="E19" s="50">
        <v>-19065349</v>
      </c>
      <c r="F19" s="51">
        <v>9869881</v>
      </c>
      <c r="G19" s="52">
        <v>1226079</v>
      </c>
      <c r="H19" s="53">
        <v>993057</v>
      </c>
      <c r="I19" s="33">
        <f t="shared" si="0"/>
        <v>-151.76868779060902</v>
      </c>
      <c r="J19" s="34">
        <f t="shared" si="1"/>
        <v>-137.3459179865807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7793088</v>
      </c>
      <c r="D23" s="41">
        <v>8773236</v>
      </c>
      <c r="E23" s="41">
        <v>104050</v>
      </c>
      <c r="F23" s="41">
        <v>9920004</v>
      </c>
      <c r="G23" s="42">
        <v>450000</v>
      </c>
      <c r="H23" s="43">
        <v>400000</v>
      </c>
      <c r="I23" s="36">
        <f t="shared" si="0"/>
        <v>9433.881787602113</v>
      </c>
      <c r="J23" s="23">
        <f t="shared" si="1"/>
        <v>56.653211359901114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7793088</v>
      </c>
      <c r="D26" s="44">
        <v>8773236</v>
      </c>
      <c r="E26" s="44">
        <v>104050</v>
      </c>
      <c r="F26" s="44">
        <v>9920004</v>
      </c>
      <c r="G26" s="45">
        <v>450000</v>
      </c>
      <c r="H26" s="46">
        <v>400000</v>
      </c>
      <c r="I26" s="25">
        <f t="shared" si="0"/>
        <v>9433.881787602113</v>
      </c>
      <c r="J26" s="26">
        <f t="shared" si="1"/>
        <v>56.653211359901114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7793088</v>
      </c>
      <c r="D31" s="41">
        <v>6600000</v>
      </c>
      <c r="E31" s="41">
        <v>517570</v>
      </c>
      <c r="F31" s="41">
        <v>6600000</v>
      </c>
      <c r="G31" s="42">
        <v>0</v>
      </c>
      <c r="H31" s="43">
        <v>0</v>
      </c>
      <c r="I31" s="36">
        <f t="shared" si="0"/>
        <v>1175.1898293950576</v>
      </c>
      <c r="J31" s="23">
        <f t="shared" si="1"/>
        <v>-100</v>
      </c>
    </row>
    <row r="32" spans="1:10" x14ac:dyDescent="0.25">
      <c r="A32" s="9" t="s">
        <v>17</v>
      </c>
      <c r="B32" s="21" t="s">
        <v>34</v>
      </c>
      <c r="C32" s="41">
        <v>309996</v>
      </c>
      <c r="D32" s="41">
        <v>2272392</v>
      </c>
      <c r="E32" s="41">
        <v>676430</v>
      </c>
      <c r="F32" s="41">
        <v>3320004</v>
      </c>
      <c r="G32" s="42">
        <v>450000</v>
      </c>
      <c r="H32" s="43">
        <v>400000</v>
      </c>
      <c r="I32" s="36">
        <f t="shared" si="0"/>
        <v>390.81264875892555</v>
      </c>
      <c r="J32" s="23">
        <f t="shared" si="1"/>
        <v>-16.064494506821049</v>
      </c>
    </row>
    <row r="33" spans="1:11" ht="13" thickBot="1" x14ac:dyDescent="0.3">
      <c r="A33" s="9" t="s">
        <v>17</v>
      </c>
      <c r="B33" s="37" t="s">
        <v>41</v>
      </c>
      <c r="C33" s="57">
        <v>8103084</v>
      </c>
      <c r="D33" s="57">
        <v>8872392</v>
      </c>
      <c r="E33" s="57">
        <v>1194000</v>
      </c>
      <c r="F33" s="57">
        <v>9920004</v>
      </c>
      <c r="G33" s="58">
        <v>450000</v>
      </c>
      <c r="H33" s="59">
        <v>400000</v>
      </c>
      <c r="I33" s="38">
        <f t="shared" si="0"/>
        <v>730.82110552763822</v>
      </c>
      <c r="J33" s="39">
        <f t="shared" si="1"/>
        <v>-30.547925647565176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99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90509071</v>
      </c>
      <c r="D8" s="41">
        <v>90810762</v>
      </c>
      <c r="E8" s="41">
        <v>93604924</v>
      </c>
      <c r="F8" s="41">
        <v>94806436</v>
      </c>
      <c r="G8" s="42">
        <v>99072726</v>
      </c>
      <c r="H8" s="43">
        <v>101549543</v>
      </c>
      <c r="I8" s="22">
        <f>IF(($E8       =0),0,((($F8       /$E8       )-1)*100))</f>
        <v>1.2835991405751201</v>
      </c>
      <c r="J8" s="23">
        <f>IF(($E8       =0),0,(((($H8       /$E8       )^(1/3))-1)*100))</f>
        <v>2.752664570423291</v>
      </c>
    </row>
    <row r="9" spans="1:11" x14ac:dyDescent="0.25">
      <c r="A9" s="3" t="s">
        <v>17</v>
      </c>
      <c r="B9" s="21" t="s">
        <v>20</v>
      </c>
      <c r="C9" s="41">
        <v>867188828</v>
      </c>
      <c r="D9" s="41">
        <v>804036004</v>
      </c>
      <c r="E9" s="41">
        <v>709339979</v>
      </c>
      <c r="F9" s="41">
        <v>876198638</v>
      </c>
      <c r="G9" s="42">
        <v>915627577</v>
      </c>
      <c r="H9" s="43">
        <v>938518265</v>
      </c>
      <c r="I9" s="22">
        <f>IF(($E9       =0),0,((($F9       /$E9       )-1)*100))</f>
        <v>23.523086804613904</v>
      </c>
      <c r="J9" s="23">
        <f>IF(($E9       =0),0,(((($H9       /$E9       )^(1/3))-1)*100))</f>
        <v>9.7815682442268681</v>
      </c>
    </row>
    <row r="10" spans="1:11" x14ac:dyDescent="0.25">
      <c r="A10" s="3" t="s">
        <v>17</v>
      </c>
      <c r="B10" s="21" t="s">
        <v>21</v>
      </c>
      <c r="C10" s="41">
        <v>387930347</v>
      </c>
      <c r="D10" s="41">
        <v>432022921</v>
      </c>
      <c r="E10" s="41">
        <v>405517598</v>
      </c>
      <c r="F10" s="41">
        <v>458946297</v>
      </c>
      <c r="G10" s="42">
        <v>469108998</v>
      </c>
      <c r="H10" s="43">
        <v>485799440</v>
      </c>
      <c r="I10" s="22">
        <f t="shared" ref="I10:I33" si="0">IF(($E10      =0),0,((($F10      /$E10      )-1)*100))</f>
        <v>13.175432894530026</v>
      </c>
      <c r="J10" s="23">
        <f t="shared" ref="J10:J33" si="1">IF(($E10      =0),0,(((($H10      /$E10      )^(1/3))-1)*100))</f>
        <v>6.2060119568555505</v>
      </c>
    </row>
    <row r="11" spans="1:11" x14ac:dyDescent="0.25">
      <c r="A11" s="9" t="s">
        <v>17</v>
      </c>
      <c r="B11" s="24" t="s">
        <v>22</v>
      </c>
      <c r="C11" s="44">
        <v>1345628246</v>
      </c>
      <c r="D11" s="44">
        <v>1326869687</v>
      </c>
      <c r="E11" s="44">
        <v>1208462501</v>
      </c>
      <c r="F11" s="44">
        <v>1429951371</v>
      </c>
      <c r="G11" s="45">
        <v>1483809301</v>
      </c>
      <c r="H11" s="46">
        <v>1525867248</v>
      </c>
      <c r="I11" s="25">
        <f t="shared" si="0"/>
        <v>18.328154147664357</v>
      </c>
      <c r="J11" s="26">
        <f t="shared" si="1"/>
        <v>8.0839457606497245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451339064</v>
      </c>
      <c r="D13" s="41">
        <v>424010431</v>
      </c>
      <c r="E13" s="41">
        <v>426768907</v>
      </c>
      <c r="F13" s="41">
        <v>449409838</v>
      </c>
      <c r="G13" s="42">
        <v>468151970</v>
      </c>
      <c r="H13" s="43">
        <v>479760349</v>
      </c>
      <c r="I13" s="22">
        <f t="shared" si="0"/>
        <v>5.3051969411632927</v>
      </c>
      <c r="J13" s="23">
        <f t="shared" si="1"/>
        <v>3.9785747934608429</v>
      </c>
    </row>
    <row r="14" spans="1:11" x14ac:dyDescent="0.25">
      <c r="A14" s="3" t="s">
        <v>17</v>
      </c>
      <c r="B14" s="21" t="s">
        <v>25</v>
      </c>
      <c r="C14" s="41">
        <v>59782582</v>
      </c>
      <c r="D14" s="41">
        <v>46414500</v>
      </c>
      <c r="E14" s="41">
        <v>78220</v>
      </c>
      <c r="F14" s="41">
        <v>61095904</v>
      </c>
      <c r="G14" s="42">
        <v>63955220</v>
      </c>
      <c r="H14" s="43">
        <v>66541350</v>
      </c>
      <c r="I14" s="22">
        <f t="shared" si="0"/>
        <v>78007.778061876757</v>
      </c>
      <c r="J14" s="23">
        <f t="shared" si="1"/>
        <v>847.52628265077078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427440423</v>
      </c>
      <c r="D16" s="41">
        <v>392840423</v>
      </c>
      <c r="E16" s="41">
        <v>10778902</v>
      </c>
      <c r="F16" s="41">
        <v>428185402</v>
      </c>
      <c r="G16" s="42">
        <v>449313745</v>
      </c>
      <c r="H16" s="43">
        <v>463270089</v>
      </c>
      <c r="I16" s="22">
        <f t="shared" si="0"/>
        <v>3872.4398830233354</v>
      </c>
      <c r="J16" s="23">
        <f t="shared" si="1"/>
        <v>250.28368713384879</v>
      </c>
    </row>
    <row r="17" spans="1:10" x14ac:dyDescent="0.25">
      <c r="A17" s="3" t="s">
        <v>17</v>
      </c>
      <c r="B17" s="21" t="s">
        <v>27</v>
      </c>
      <c r="C17" s="41">
        <v>372904044</v>
      </c>
      <c r="D17" s="41">
        <v>436553146</v>
      </c>
      <c r="E17" s="41">
        <v>333597802</v>
      </c>
      <c r="F17" s="41">
        <v>448143237</v>
      </c>
      <c r="G17" s="42">
        <v>459407530</v>
      </c>
      <c r="H17" s="43">
        <v>470865707</v>
      </c>
      <c r="I17" s="29">
        <f t="shared" si="0"/>
        <v>34.336387803898049</v>
      </c>
      <c r="J17" s="30">
        <f t="shared" si="1"/>
        <v>12.17376424449621</v>
      </c>
    </row>
    <row r="18" spans="1:10" x14ac:dyDescent="0.25">
      <c r="A18" s="3" t="s">
        <v>17</v>
      </c>
      <c r="B18" s="24" t="s">
        <v>28</v>
      </c>
      <c r="C18" s="44">
        <v>1311466113</v>
      </c>
      <c r="D18" s="44">
        <v>1299818500</v>
      </c>
      <c r="E18" s="44">
        <v>771223831</v>
      </c>
      <c r="F18" s="44">
        <v>1386834381</v>
      </c>
      <c r="G18" s="45">
        <v>1440828465</v>
      </c>
      <c r="H18" s="46">
        <v>1480437495</v>
      </c>
      <c r="I18" s="25">
        <f t="shared" si="0"/>
        <v>79.822552838100776</v>
      </c>
      <c r="J18" s="26">
        <f t="shared" si="1"/>
        <v>24.280562914415206</v>
      </c>
    </row>
    <row r="19" spans="1:10" ht="23.25" customHeight="1" x14ac:dyDescent="0.25">
      <c r="A19" s="31" t="s">
        <v>17</v>
      </c>
      <c r="B19" s="32" t="s">
        <v>29</v>
      </c>
      <c r="C19" s="50">
        <v>34162133</v>
      </c>
      <c r="D19" s="50">
        <v>27051187</v>
      </c>
      <c r="E19" s="50">
        <v>437238670</v>
      </c>
      <c r="F19" s="51">
        <v>43116990</v>
      </c>
      <c r="G19" s="52">
        <v>42980836</v>
      </c>
      <c r="H19" s="53">
        <v>45429753</v>
      </c>
      <c r="I19" s="33">
        <f t="shared" si="0"/>
        <v>-90.138797650262731</v>
      </c>
      <c r="J19" s="34">
        <f t="shared" si="1"/>
        <v>-52.988157735028807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33964030</v>
      </c>
      <c r="D23" s="41">
        <v>51688750</v>
      </c>
      <c r="E23" s="41">
        <v>10613855</v>
      </c>
      <c r="F23" s="41">
        <v>28489271</v>
      </c>
      <c r="G23" s="42">
        <v>41612294</v>
      </c>
      <c r="H23" s="43">
        <v>43938831</v>
      </c>
      <c r="I23" s="36">
        <f t="shared" si="0"/>
        <v>168.41586775021895</v>
      </c>
      <c r="J23" s="23">
        <f t="shared" si="1"/>
        <v>60.567797171937897</v>
      </c>
    </row>
    <row r="24" spans="1:10" x14ac:dyDescent="0.25">
      <c r="A24" s="9" t="s">
        <v>17</v>
      </c>
      <c r="B24" s="21" t="s">
        <v>33</v>
      </c>
      <c r="C24" s="41">
        <v>64627000</v>
      </c>
      <c r="D24" s="41">
        <v>64546000</v>
      </c>
      <c r="E24" s="41">
        <v>53509094</v>
      </c>
      <c r="F24" s="41">
        <v>66532000</v>
      </c>
      <c r="G24" s="42">
        <v>71387775</v>
      </c>
      <c r="H24" s="43">
        <v>71518000</v>
      </c>
      <c r="I24" s="36">
        <f t="shared" si="0"/>
        <v>24.337743412362766</v>
      </c>
      <c r="J24" s="23">
        <f t="shared" si="1"/>
        <v>10.152896385422716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98591030</v>
      </c>
      <c r="D26" s="44">
        <v>116234750</v>
      </c>
      <c r="E26" s="44">
        <v>64122949</v>
      </c>
      <c r="F26" s="44">
        <v>95021271</v>
      </c>
      <c r="G26" s="45">
        <v>113000069</v>
      </c>
      <c r="H26" s="46">
        <v>115456831</v>
      </c>
      <c r="I26" s="25">
        <f t="shared" si="0"/>
        <v>48.186058941238016</v>
      </c>
      <c r="J26" s="26">
        <f t="shared" si="1"/>
        <v>21.656517947352039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5676031</v>
      </c>
      <c r="D28" s="41">
        <v>5676031</v>
      </c>
      <c r="E28" s="41">
        <v>5540790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2123500</v>
      </c>
      <c r="D29" s="41">
        <v>2123500</v>
      </c>
      <c r="E29" s="41">
        <v>149493</v>
      </c>
      <c r="F29" s="41">
        <v>0</v>
      </c>
      <c r="G29" s="42">
        <v>1716657</v>
      </c>
      <c r="H29" s="43">
        <v>1759573</v>
      </c>
      <c r="I29" s="36">
        <f t="shared" si="0"/>
        <v>-100</v>
      </c>
      <c r="J29" s="23">
        <f t="shared" si="1"/>
        <v>127.47245284053071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30709972</v>
      </c>
      <c r="D31" s="41">
        <v>30209972</v>
      </c>
      <c r="E31" s="41">
        <v>21332230</v>
      </c>
      <c r="F31" s="41">
        <v>41814123</v>
      </c>
      <c r="G31" s="42">
        <v>54046000</v>
      </c>
      <c r="H31" s="43">
        <v>56429125</v>
      </c>
      <c r="I31" s="36">
        <f t="shared" si="0"/>
        <v>96.013839153243708</v>
      </c>
      <c r="J31" s="23">
        <f t="shared" si="1"/>
        <v>38.300055009864288</v>
      </c>
    </row>
    <row r="32" spans="1:10" x14ac:dyDescent="0.25">
      <c r="A32" s="9" t="s">
        <v>17</v>
      </c>
      <c r="B32" s="21" t="s">
        <v>34</v>
      </c>
      <c r="C32" s="41">
        <v>60081527</v>
      </c>
      <c r="D32" s="41">
        <v>78225247</v>
      </c>
      <c r="E32" s="41">
        <v>37109306</v>
      </c>
      <c r="F32" s="41">
        <v>53207148</v>
      </c>
      <c r="G32" s="42">
        <v>57237412</v>
      </c>
      <c r="H32" s="43">
        <v>57268133</v>
      </c>
      <c r="I32" s="36">
        <f t="shared" si="0"/>
        <v>43.379528574315017</v>
      </c>
      <c r="J32" s="23">
        <f t="shared" si="1"/>
        <v>15.560673460240304</v>
      </c>
    </row>
    <row r="33" spans="1:11" ht="13" thickBot="1" x14ac:dyDescent="0.3">
      <c r="A33" s="9" t="s">
        <v>17</v>
      </c>
      <c r="B33" s="37" t="s">
        <v>41</v>
      </c>
      <c r="C33" s="57">
        <v>98591030</v>
      </c>
      <c r="D33" s="57">
        <v>116234750</v>
      </c>
      <c r="E33" s="57">
        <v>64131819</v>
      </c>
      <c r="F33" s="57">
        <v>95021271</v>
      </c>
      <c r="G33" s="58">
        <v>113000069</v>
      </c>
      <c r="H33" s="59">
        <v>115456831</v>
      </c>
      <c r="I33" s="38">
        <f t="shared" si="0"/>
        <v>48.16556349352885</v>
      </c>
      <c r="J33" s="39">
        <f t="shared" si="1"/>
        <v>21.650908963209492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137736324</v>
      </c>
      <c r="D8" s="41">
        <v>137736093</v>
      </c>
      <c r="E8" s="41">
        <v>111229157</v>
      </c>
      <c r="F8" s="41">
        <v>143606642</v>
      </c>
      <c r="G8" s="42">
        <v>153659106</v>
      </c>
      <c r="H8" s="43">
        <v>164415243</v>
      </c>
      <c r="I8" s="22">
        <f>IF(($E8       =0),0,((($F8       /$E8       )-1)*100))</f>
        <v>29.108810920863128</v>
      </c>
      <c r="J8" s="23">
        <f>IF(($E8       =0),0,(((($H8       /$E8       )^(1/3))-1)*100))</f>
        <v>13.913311633818726</v>
      </c>
    </row>
    <row r="9" spans="1:11" x14ac:dyDescent="0.25">
      <c r="A9" s="3" t="s">
        <v>17</v>
      </c>
      <c r="B9" s="21" t="s">
        <v>20</v>
      </c>
      <c r="C9" s="41">
        <v>457294104</v>
      </c>
      <c r="D9" s="41">
        <v>471827018</v>
      </c>
      <c r="E9" s="41">
        <v>413278668</v>
      </c>
      <c r="F9" s="41">
        <v>503975677</v>
      </c>
      <c r="G9" s="42">
        <v>577173634</v>
      </c>
      <c r="H9" s="43">
        <v>603690931</v>
      </c>
      <c r="I9" s="22">
        <f>IF(($E9       =0),0,((($F9       /$E9       )-1)*100))</f>
        <v>21.945727186673956</v>
      </c>
      <c r="J9" s="23">
        <f>IF(($E9       =0),0,(((($H9       /$E9       )^(1/3))-1)*100))</f>
        <v>13.463772957589848</v>
      </c>
    </row>
    <row r="10" spans="1:11" x14ac:dyDescent="0.25">
      <c r="A10" s="3" t="s">
        <v>17</v>
      </c>
      <c r="B10" s="21" t="s">
        <v>21</v>
      </c>
      <c r="C10" s="41">
        <v>283144328</v>
      </c>
      <c r="D10" s="41">
        <v>240373009</v>
      </c>
      <c r="E10" s="41">
        <v>240967948</v>
      </c>
      <c r="F10" s="41">
        <v>269096558</v>
      </c>
      <c r="G10" s="42">
        <v>292060448</v>
      </c>
      <c r="H10" s="43">
        <v>265541943</v>
      </c>
      <c r="I10" s="22">
        <f t="shared" ref="I10:I33" si="0">IF(($E10      =0),0,((($F10      /$E10      )-1)*100))</f>
        <v>11.673174890463024</v>
      </c>
      <c r="J10" s="23">
        <f t="shared" ref="J10:J33" si="1">IF(($E10      =0),0,(((($H10      /$E10      )^(1/3))-1)*100))</f>
        <v>3.2899220752768077</v>
      </c>
    </row>
    <row r="11" spans="1:11" x14ac:dyDescent="0.25">
      <c r="A11" s="9" t="s">
        <v>17</v>
      </c>
      <c r="B11" s="24" t="s">
        <v>22</v>
      </c>
      <c r="C11" s="44">
        <v>878174756</v>
      </c>
      <c r="D11" s="44">
        <v>849936120</v>
      </c>
      <c r="E11" s="44">
        <v>765475773</v>
      </c>
      <c r="F11" s="44">
        <v>916678877</v>
      </c>
      <c r="G11" s="45">
        <v>1022893188</v>
      </c>
      <c r="H11" s="46">
        <v>1033648117</v>
      </c>
      <c r="I11" s="25">
        <f t="shared" si="0"/>
        <v>19.752826847467063</v>
      </c>
      <c r="J11" s="26">
        <f t="shared" si="1"/>
        <v>10.530064282952335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255407624</v>
      </c>
      <c r="D13" s="41">
        <v>255100420</v>
      </c>
      <c r="E13" s="41">
        <v>199979533</v>
      </c>
      <c r="F13" s="41">
        <v>249923640</v>
      </c>
      <c r="G13" s="42">
        <v>263416160</v>
      </c>
      <c r="H13" s="43">
        <v>277113800</v>
      </c>
      <c r="I13" s="22">
        <f t="shared" si="0"/>
        <v>24.974609276640326</v>
      </c>
      <c r="J13" s="23">
        <f t="shared" si="1"/>
        <v>11.486992837842426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139055565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204160008</v>
      </c>
      <c r="D16" s="41">
        <v>184585235</v>
      </c>
      <c r="E16" s="41">
        <v>170586892</v>
      </c>
      <c r="F16" s="41">
        <v>204160000</v>
      </c>
      <c r="G16" s="42">
        <v>213143040</v>
      </c>
      <c r="H16" s="43">
        <v>218471616</v>
      </c>
      <c r="I16" s="22">
        <f t="shared" si="0"/>
        <v>19.680942425517657</v>
      </c>
      <c r="J16" s="23">
        <f t="shared" si="1"/>
        <v>8.5966566291465476</v>
      </c>
    </row>
    <row r="17" spans="1:10" x14ac:dyDescent="0.25">
      <c r="A17" s="3" t="s">
        <v>17</v>
      </c>
      <c r="B17" s="21" t="s">
        <v>27</v>
      </c>
      <c r="C17" s="41">
        <v>341909040</v>
      </c>
      <c r="D17" s="41">
        <v>271318790</v>
      </c>
      <c r="E17" s="41">
        <v>100295898</v>
      </c>
      <c r="F17" s="41">
        <v>369606063</v>
      </c>
      <c r="G17" s="42">
        <v>354397249</v>
      </c>
      <c r="H17" s="43">
        <v>361750251</v>
      </c>
      <c r="I17" s="29">
        <f t="shared" si="0"/>
        <v>268.51563261340959</v>
      </c>
      <c r="J17" s="30">
        <f t="shared" si="1"/>
        <v>53.358748806773335</v>
      </c>
    </row>
    <row r="18" spans="1:10" x14ac:dyDescent="0.25">
      <c r="A18" s="3" t="s">
        <v>17</v>
      </c>
      <c r="B18" s="24" t="s">
        <v>28</v>
      </c>
      <c r="C18" s="44">
        <v>801476672</v>
      </c>
      <c r="D18" s="44">
        <v>850060010</v>
      </c>
      <c r="E18" s="44">
        <v>470862323</v>
      </c>
      <c r="F18" s="44">
        <v>823689703</v>
      </c>
      <c r="G18" s="45">
        <v>830956449</v>
      </c>
      <c r="H18" s="46">
        <v>857335667</v>
      </c>
      <c r="I18" s="25">
        <f t="shared" si="0"/>
        <v>74.932175025607222</v>
      </c>
      <c r="J18" s="26">
        <f t="shared" si="1"/>
        <v>22.11030526279918</v>
      </c>
    </row>
    <row r="19" spans="1:10" ht="23.25" customHeight="1" x14ac:dyDescent="0.25">
      <c r="A19" s="31" t="s">
        <v>17</v>
      </c>
      <c r="B19" s="32" t="s">
        <v>29</v>
      </c>
      <c r="C19" s="50">
        <v>76698084</v>
      </c>
      <c r="D19" s="50">
        <v>-123890</v>
      </c>
      <c r="E19" s="50">
        <v>294613450</v>
      </c>
      <c r="F19" s="51">
        <v>92989174</v>
      </c>
      <c r="G19" s="52">
        <v>191936739</v>
      </c>
      <c r="H19" s="53">
        <v>176312450</v>
      </c>
      <c r="I19" s="33">
        <f t="shared" si="0"/>
        <v>-68.43688772525492</v>
      </c>
      <c r="J19" s="34">
        <f t="shared" si="1"/>
        <v>-15.72926078946616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0</v>
      </c>
      <c r="E23" s="41">
        <v>1459</v>
      </c>
      <c r="F23" s="41">
        <v>22648000</v>
      </c>
      <c r="G23" s="42">
        <v>16177333</v>
      </c>
      <c r="H23" s="43">
        <v>-1153834</v>
      </c>
      <c r="I23" s="36">
        <f t="shared" si="0"/>
        <v>1552196.0932145305</v>
      </c>
      <c r="J23" s="23">
        <f t="shared" si="1"/>
        <v>-1024.7606610479731</v>
      </c>
    </row>
    <row r="24" spans="1:10" x14ac:dyDescent="0.25">
      <c r="A24" s="9" t="s">
        <v>17</v>
      </c>
      <c r="B24" s="21" t="s">
        <v>33</v>
      </c>
      <c r="C24" s="41">
        <v>46265102</v>
      </c>
      <c r="D24" s="41">
        <v>46043470</v>
      </c>
      <c r="E24" s="41">
        <v>35053664</v>
      </c>
      <c r="F24" s="41">
        <v>91751571</v>
      </c>
      <c r="G24" s="42">
        <v>94336250</v>
      </c>
      <c r="H24" s="43">
        <v>232006400</v>
      </c>
      <c r="I24" s="36">
        <f t="shared" si="0"/>
        <v>161.74602175681264</v>
      </c>
      <c r="J24" s="23">
        <f t="shared" si="1"/>
        <v>87.753848860040051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46265102</v>
      </c>
      <c r="D26" s="44">
        <v>46043470</v>
      </c>
      <c r="E26" s="44">
        <v>35055123</v>
      </c>
      <c r="F26" s="44">
        <v>114399571</v>
      </c>
      <c r="G26" s="45">
        <v>110513583</v>
      </c>
      <c r="H26" s="46">
        <v>230852566</v>
      </c>
      <c r="I26" s="25">
        <f t="shared" si="0"/>
        <v>226.34194722409049</v>
      </c>
      <c r="J26" s="26">
        <f t="shared" si="1"/>
        <v>87.439479809429983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8701183</v>
      </c>
      <c r="D28" s="41">
        <v>8479551</v>
      </c>
      <c r="E28" s="41">
        <v>16870647</v>
      </c>
      <c r="F28" s="41">
        <v>25017642</v>
      </c>
      <c r="G28" s="42">
        <v>31447646</v>
      </c>
      <c r="H28" s="43">
        <v>109355360</v>
      </c>
      <c r="I28" s="36">
        <f t="shared" si="0"/>
        <v>48.290945806642746</v>
      </c>
      <c r="J28" s="23">
        <f t="shared" si="1"/>
        <v>86.453030023734655</v>
      </c>
    </row>
    <row r="29" spans="1:10" x14ac:dyDescent="0.25">
      <c r="A29" s="9" t="s">
        <v>17</v>
      </c>
      <c r="B29" s="21" t="s">
        <v>38</v>
      </c>
      <c r="C29" s="41">
        <v>2454000</v>
      </c>
      <c r="D29" s="41">
        <v>4301765</v>
      </c>
      <c r="E29" s="41">
        <v>0</v>
      </c>
      <c r="F29" s="41">
        <v>5000000</v>
      </c>
      <c r="G29" s="42">
        <v>5000000</v>
      </c>
      <c r="H29" s="43">
        <v>24303000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20157919</v>
      </c>
      <c r="D31" s="41">
        <v>25579034</v>
      </c>
      <c r="E31" s="41">
        <v>14048559</v>
      </c>
      <c r="F31" s="41">
        <v>57137063</v>
      </c>
      <c r="G31" s="42">
        <v>53291738</v>
      </c>
      <c r="H31" s="43">
        <v>128254040</v>
      </c>
      <c r="I31" s="36">
        <f t="shared" si="0"/>
        <v>306.7112007715524</v>
      </c>
      <c r="J31" s="23">
        <f t="shared" si="1"/>
        <v>109.00006676554339</v>
      </c>
    </row>
    <row r="32" spans="1:10" x14ac:dyDescent="0.25">
      <c r="A32" s="9" t="s">
        <v>17</v>
      </c>
      <c r="B32" s="21" t="s">
        <v>34</v>
      </c>
      <c r="C32" s="41">
        <v>42928000</v>
      </c>
      <c r="D32" s="41">
        <v>43224000</v>
      </c>
      <c r="E32" s="41">
        <v>12022343</v>
      </c>
      <c r="F32" s="41">
        <v>27244866</v>
      </c>
      <c r="G32" s="42">
        <v>20774199</v>
      </c>
      <c r="H32" s="43">
        <v>41346166</v>
      </c>
      <c r="I32" s="36">
        <f t="shared" si="0"/>
        <v>126.618605042295</v>
      </c>
      <c r="J32" s="23">
        <f t="shared" si="1"/>
        <v>50.943833856837031</v>
      </c>
    </row>
    <row r="33" spans="1:11" ht="13" thickBot="1" x14ac:dyDescent="0.3">
      <c r="A33" s="9" t="s">
        <v>17</v>
      </c>
      <c r="B33" s="37" t="s">
        <v>41</v>
      </c>
      <c r="C33" s="57">
        <v>74241102</v>
      </c>
      <c r="D33" s="57">
        <v>81584350</v>
      </c>
      <c r="E33" s="57">
        <v>42941549</v>
      </c>
      <c r="F33" s="57">
        <v>114399571</v>
      </c>
      <c r="G33" s="58">
        <v>110513583</v>
      </c>
      <c r="H33" s="59">
        <v>303258566</v>
      </c>
      <c r="I33" s="38">
        <f t="shared" si="0"/>
        <v>166.40764868542584</v>
      </c>
      <c r="J33" s="39">
        <f t="shared" si="1"/>
        <v>91.857356772562767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126597474</v>
      </c>
      <c r="D8" s="41">
        <v>126597474</v>
      </c>
      <c r="E8" s="41">
        <v>119615788</v>
      </c>
      <c r="F8" s="41">
        <v>887483350</v>
      </c>
      <c r="G8" s="42">
        <v>927323570</v>
      </c>
      <c r="H8" s="43">
        <v>965446988</v>
      </c>
      <c r="I8" s="22">
        <f>IF(($E8       =0),0,((($F8       /$E8       )-1)*100))</f>
        <v>641.9449930806793</v>
      </c>
      <c r="J8" s="23">
        <f>IF(($E8       =0),0,(((($H8       /$E8       )^(1/3))-1)*100))</f>
        <v>100.59186155444952</v>
      </c>
    </row>
    <row r="9" spans="1:11" x14ac:dyDescent="0.25">
      <c r="A9" s="3" t="s">
        <v>17</v>
      </c>
      <c r="B9" s="21" t="s">
        <v>20</v>
      </c>
      <c r="C9" s="41">
        <v>467894965</v>
      </c>
      <c r="D9" s="41">
        <v>467894867</v>
      </c>
      <c r="E9" s="41">
        <v>412954289</v>
      </c>
      <c r="F9" s="41">
        <v>577844967</v>
      </c>
      <c r="G9" s="42">
        <v>780814091</v>
      </c>
      <c r="H9" s="43">
        <v>842752554</v>
      </c>
      <c r="I9" s="22">
        <f>IF(($E9       =0),0,((($F9       /$E9       )-1)*100))</f>
        <v>39.929523047041158</v>
      </c>
      <c r="J9" s="23">
        <f>IF(($E9       =0),0,(((($H9       /$E9       )^(1/3))-1)*100))</f>
        <v>26.842861845834488</v>
      </c>
    </row>
    <row r="10" spans="1:11" x14ac:dyDescent="0.25">
      <c r="A10" s="3" t="s">
        <v>17</v>
      </c>
      <c r="B10" s="21" t="s">
        <v>21</v>
      </c>
      <c r="C10" s="41">
        <v>449870650</v>
      </c>
      <c r="D10" s="41">
        <v>460806633</v>
      </c>
      <c r="E10" s="41">
        <v>369726818</v>
      </c>
      <c r="F10" s="41">
        <v>510442475</v>
      </c>
      <c r="G10" s="42">
        <v>430775153</v>
      </c>
      <c r="H10" s="43">
        <v>373821580</v>
      </c>
      <c r="I10" s="22">
        <f t="shared" ref="I10:I33" si="0">IF(($E10      =0),0,((($F10      /$E10      )-1)*100))</f>
        <v>38.059359004896429</v>
      </c>
      <c r="J10" s="23">
        <f t="shared" ref="J10:J33" si="1">IF(($E10      =0),0,(((($H10      /$E10      )^(1/3))-1)*100))</f>
        <v>0.36781550553335318</v>
      </c>
    </row>
    <row r="11" spans="1:11" x14ac:dyDescent="0.25">
      <c r="A11" s="9" t="s">
        <v>17</v>
      </c>
      <c r="B11" s="24" t="s">
        <v>22</v>
      </c>
      <c r="C11" s="44">
        <v>1044363089</v>
      </c>
      <c r="D11" s="44">
        <v>1055298974</v>
      </c>
      <c r="E11" s="44">
        <v>902296895</v>
      </c>
      <c r="F11" s="44">
        <v>1975770792</v>
      </c>
      <c r="G11" s="45">
        <v>2138912814</v>
      </c>
      <c r="H11" s="46">
        <v>2182021122</v>
      </c>
      <c r="I11" s="25">
        <f t="shared" si="0"/>
        <v>118.97125025571542</v>
      </c>
      <c r="J11" s="26">
        <f t="shared" si="1"/>
        <v>34.225952898236223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293008656</v>
      </c>
      <c r="D13" s="41">
        <v>325735665</v>
      </c>
      <c r="E13" s="41">
        <v>328222730</v>
      </c>
      <c r="F13" s="41">
        <v>342211504</v>
      </c>
      <c r="G13" s="42">
        <v>328145395</v>
      </c>
      <c r="H13" s="43">
        <v>336541335</v>
      </c>
      <c r="I13" s="22">
        <f t="shared" si="0"/>
        <v>4.2619760063539847</v>
      </c>
      <c r="J13" s="23">
        <f t="shared" si="1"/>
        <v>0.83777474712369848</v>
      </c>
    </row>
    <row r="14" spans="1:11" x14ac:dyDescent="0.25">
      <c r="A14" s="3" t="s">
        <v>17</v>
      </c>
      <c r="B14" s="21" t="s">
        <v>25</v>
      </c>
      <c r="C14" s="41">
        <v>165269240</v>
      </c>
      <c r="D14" s="41">
        <v>165269240</v>
      </c>
      <c r="E14" s="41">
        <v>0</v>
      </c>
      <c r="F14" s="41">
        <v>103706766</v>
      </c>
      <c r="G14" s="42">
        <v>108373572</v>
      </c>
      <c r="H14" s="43">
        <v>108373572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316815781</v>
      </c>
      <c r="D16" s="41">
        <v>344392693</v>
      </c>
      <c r="E16" s="41">
        <v>312672706</v>
      </c>
      <c r="F16" s="41">
        <v>465958511</v>
      </c>
      <c r="G16" s="42">
        <v>539452288</v>
      </c>
      <c r="H16" s="43">
        <v>607840039</v>
      </c>
      <c r="I16" s="22">
        <f t="shared" si="0"/>
        <v>49.024363834302818</v>
      </c>
      <c r="J16" s="23">
        <f t="shared" si="1"/>
        <v>24.805323584113758</v>
      </c>
    </row>
    <row r="17" spans="1:10" x14ac:dyDescent="0.25">
      <c r="A17" s="3" t="s">
        <v>17</v>
      </c>
      <c r="B17" s="21" t="s">
        <v>27</v>
      </c>
      <c r="C17" s="41">
        <v>323651239</v>
      </c>
      <c r="D17" s="41">
        <v>418338426</v>
      </c>
      <c r="E17" s="41">
        <v>326220793</v>
      </c>
      <c r="F17" s="41">
        <v>474626520</v>
      </c>
      <c r="G17" s="42">
        <v>484546790</v>
      </c>
      <c r="H17" s="43">
        <v>499043087</v>
      </c>
      <c r="I17" s="29">
        <f t="shared" si="0"/>
        <v>45.492418075263515</v>
      </c>
      <c r="J17" s="30">
        <f t="shared" si="1"/>
        <v>15.223784367452975</v>
      </c>
    </row>
    <row r="18" spans="1:10" x14ac:dyDescent="0.25">
      <c r="A18" s="3" t="s">
        <v>17</v>
      </c>
      <c r="B18" s="24" t="s">
        <v>28</v>
      </c>
      <c r="C18" s="44">
        <v>1098744916</v>
      </c>
      <c r="D18" s="44">
        <v>1253736024</v>
      </c>
      <c r="E18" s="44">
        <v>967116229</v>
      </c>
      <c r="F18" s="44">
        <v>1386503301</v>
      </c>
      <c r="G18" s="45">
        <v>1460518045</v>
      </c>
      <c r="H18" s="46">
        <v>1551798033</v>
      </c>
      <c r="I18" s="25">
        <f t="shared" si="0"/>
        <v>43.364702134473234</v>
      </c>
      <c r="J18" s="26">
        <f t="shared" si="1"/>
        <v>17.071767524811186</v>
      </c>
    </row>
    <row r="19" spans="1:10" ht="23.25" customHeight="1" x14ac:dyDescent="0.25">
      <c r="A19" s="31" t="s">
        <v>17</v>
      </c>
      <c r="B19" s="32" t="s">
        <v>29</v>
      </c>
      <c r="C19" s="50">
        <v>-54381827</v>
      </c>
      <c r="D19" s="50">
        <v>-198437050</v>
      </c>
      <c r="E19" s="50">
        <v>-64819334</v>
      </c>
      <c r="F19" s="51">
        <v>589267491</v>
      </c>
      <c r="G19" s="52">
        <v>678394769</v>
      </c>
      <c r="H19" s="53">
        <v>630223089</v>
      </c>
      <c r="I19" s="33">
        <f t="shared" si="0"/>
        <v>-1009.0921714808117</v>
      </c>
      <c r="J19" s="34">
        <f t="shared" si="1"/>
        <v>-313.43382548041359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5300000</v>
      </c>
      <c r="D23" s="41">
        <v>8100000</v>
      </c>
      <c r="E23" s="41">
        <v>14065882</v>
      </c>
      <c r="F23" s="41">
        <v>48300000</v>
      </c>
      <c r="G23" s="42">
        <v>43639199</v>
      </c>
      <c r="H23" s="43">
        <v>44730181</v>
      </c>
      <c r="I23" s="36">
        <f t="shared" si="0"/>
        <v>243.38408355764679</v>
      </c>
      <c r="J23" s="23">
        <f t="shared" si="1"/>
        <v>47.054356571490239</v>
      </c>
    </row>
    <row r="24" spans="1:10" x14ac:dyDescent="0.25">
      <c r="A24" s="9" t="s">
        <v>17</v>
      </c>
      <c r="B24" s="21" t="s">
        <v>33</v>
      </c>
      <c r="C24" s="41">
        <v>133953649</v>
      </c>
      <c r="D24" s="41">
        <v>138358200</v>
      </c>
      <c r="E24" s="41">
        <v>119586476</v>
      </c>
      <c r="F24" s="41">
        <v>122907399</v>
      </c>
      <c r="G24" s="42">
        <v>165555818</v>
      </c>
      <c r="H24" s="43">
        <v>138289550</v>
      </c>
      <c r="I24" s="36">
        <f t="shared" si="0"/>
        <v>2.7770054868077265</v>
      </c>
      <c r="J24" s="23">
        <f t="shared" si="1"/>
        <v>4.9628864262898365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139253649</v>
      </c>
      <c r="D26" s="44">
        <v>146458200</v>
      </c>
      <c r="E26" s="44">
        <v>133652358</v>
      </c>
      <c r="F26" s="44">
        <v>171207399</v>
      </c>
      <c r="G26" s="45">
        <v>209195017</v>
      </c>
      <c r="H26" s="46">
        <v>183019731</v>
      </c>
      <c r="I26" s="25">
        <f t="shared" si="0"/>
        <v>28.099048577953269</v>
      </c>
      <c r="J26" s="26">
        <f t="shared" si="1"/>
        <v>11.047067878857963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81876361</v>
      </c>
      <c r="D28" s="41">
        <v>83161231</v>
      </c>
      <c r="E28" s="41">
        <v>70565649</v>
      </c>
      <c r="F28" s="41">
        <v>81241856</v>
      </c>
      <c r="G28" s="42">
        <v>115744143</v>
      </c>
      <c r="H28" s="43">
        <v>103318870</v>
      </c>
      <c r="I28" s="36">
        <f t="shared" si="0"/>
        <v>15.129467596903989</v>
      </c>
      <c r="J28" s="23">
        <f t="shared" si="1"/>
        <v>13.552169414842341</v>
      </c>
    </row>
    <row r="29" spans="1:10" x14ac:dyDescent="0.25">
      <c r="A29" s="9" t="s">
        <v>17</v>
      </c>
      <c r="B29" s="21" t="s">
        <v>38</v>
      </c>
      <c r="C29" s="41">
        <v>15585000</v>
      </c>
      <c r="D29" s="41">
        <v>18085000</v>
      </c>
      <c r="E29" s="41">
        <v>18897062</v>
      </c>
      <c r="F29" s="41">
        <v>13135000</v>
      </c>
      <c r="G29" s="42">
        <v>22000000</v>
      </c>
      <c r="H29" s="43">
        <v>22904000</v>
      </c>
      <c r="I29" s="36">
        <f t="shared" si="0"/>
        <v>-30.491840477636156</v>
      </c>
      <c r="J29" s="23">
        <f t="shared" si="1"/>
        <v>6.6200828554882518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27390514</v>
      </c>
      <c r="D31" s="41">
        <v>16224601</v>
      </c>
      <c r="E31" s="41">
        <v>16287000</v>
      </c>
      <c r="F31" s="41">
        <v>12493470</v>
      </c>
      <c r="G31" s="42">
        <v>19005003</v>
      </c>
      <c r="H31" s="43">
        <v>600000</v>
      </c>
      <c r="I31" s="36">
        <f t="shared" si="0"/>
        <v>-23.291766439491624</v>
      </c>
      <c r="J31" s="23">
        <f t="shared" si="1"/>
        <v>-66.726124700800398</v>
      </c>
    </row>
    <row r="32" spans="1:10" x14ac:dyDescent="0.25">
      <c r="A32" s="9" t="s">
        <v>17</v>
      </c>
      <c r="B32" s="21" t="s">
        <v>34</v>
      </c>
      <c r="C32" s="41">
        <v>14401774</v>
      </c>
      <c r="D32" s="41">
        <v>28987368</v>
      </c>
      <c r="E32" s="41">
        <v>27902647</v>
      </c>
      <c r="F32" s="41">
        <v>64337073</v>
      </c>
      <c r="G32" s="42">
        <v>52445871</v>
      </c>
      <c r="H32" s="43">
        <v>56196861</v>
      </c>
      <c r="I32" s="36">
        <f t="shared" si="0"/>
        <v>130.5769520719665</v>
      </c>
      <c r="J32" s="23">
        <f t="shared" si="1"/>
        <v>26.286099861236178</v>
      </c>
    </row>
    <row r="33" spans="1:11" ht="13" thickBot="1" x14ac:dyDescent="0.3">
      <c r="A33" s="9" t="s">
        <v>17</v>
      </c>
      <c r="B33" s="37" t="s">
        <v>41</v>
      </c>
      <c r="C33" s="57">
        <v>139253649</v>
      </c>
      <c r="D33" s="57">
        <v>146458200</v>
      </c>
      <c r="E33" s="57">
        <v>133652358</v>
      </c>
      <c r="F33" s="57">
        <v>171207399</v>
      </c>
      <c r="G33" s="58">
        <v>209195017</v>
      </c>
      <c r="H33" s="59">
        <v>183019731</v>
      </c>
      <c r="I33" s="38">
        <f t="shared" si="0"/>
        <v>28.099048577953269</v>
      </c>
      <c r="J33" s="39">
        <f t="shared" si="1"/>
        <v>11.047067878857963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253556000</v>
      </c>
      <c r="D8" s="41">
        <v>214692003</v>
      </c>
      <c r="E8" s="41">
        <v>228093856</v>
      </c>
      <c r="F8" s="41">
        <v>223923770</v>
      </c>
      <c r="G8" s="42">
        <v>234224290</v>
      </c>
      <c r="H8" s="43">
        <v>244530180</v>
      </c>
      <c r="I8" s="22">
        <f>IF(($E8       =0),0,((($F8       /$E8       )-1)*100))</f>
        <v>-1.8282324974154496</v>
      </c>
      <c r="J8" s="23">
        <f>IF(($E8       =0),0,(((($H8       /$E8       )^(1/3))-1)*100))</f>
        <v>2.3464916778168199</v>
      </c>
    </row>
    <row r="9" spans="1:11" x14ac:dyDescent="0.25">
      <c r="A9" s="3" t="s">
        <v>17</v>
      </c>
      <c r="B9" s="21" t="s">
        <v>20</v>
      </c>
      <c r="C9" s="41">
        <v>1425443180</v>
      </c>
      <c r="D9" s="41">
        <v>1230744110</v>
      </c>
      <c r="E9" s="41">
        <v>990289874</v>
      </c>
      <c r="F9" s="41">
        <v>1376532750</v>
      </c>
      <c r="G9" s="42">
        <v>1452146910</v>
      </c>
      <c r="H9" s="43">
        <v>1516041440</v>
      </c>
      <c r="I9" s="22">
        <f>IF(($E9       =0),0,((($F9       /$E9       )-1)*100))</f>
        <v>39.003011758555047</v>
      </c>
      <c r="J9" s="23">
        <f>IF(($E9       =0),0,(((($H9       /$E9       )^(1/3))-1)*100))</f>
        <v>15.252293919043414</v>
      </c>
    </row>
    <row r="10" spans="1:11" x14ac:dyDescent="0.25">
      <c r="A10" s="3" t="s">
        <v>17</v>
      </c>
      <c r="B10" s="21" t="s">
        <v>21</v>
      </c>
      <c r="C10" s="41">
        <v>477121180</v>
      </c>
      <c r="D10" s="41">
        <v>490820110</v>
      </c>
      <c r="E10" s="41">
        <v>479781822</v>
      </c>
      <c r="F10" s="41">
        <v>514018880</v>
      </c>
      <c r="G10" s="42">
        <v>538073950</v>
      </c>
      <c r="H10" s="43">
        <v>562139490</v>
      </c>
      <c r="I10" s="22">
        <f t="shared" ref="I10:I33" si="0">IF(($E10      =0),0,((($F10      /$E10      )-1)*100))</f>
        <v>7.1359639798941776</v>
      </c>
      <c r="J10" s="23">
        <f t="shared" ref="J10:J33" si="1">IF(($E10      =0),0,(((($H10      /$E10      )^(1/3))-1)*100))</f>
        <v>5.4225302002540721</v>
      </c>
    </row>
    <row r="11" spans="1:11" x14ac:dyDescent="0.25">
      <c r="A11" s="9" t="s">
        <v>17</v>
      </c>
      <c r="B11" s="24" t="s">
        <v>22</v>
      </c>
      <c r="C11" s="44">
        <v>2156120360</v>
      </c>
      <c r="D11" s="44">
        <v>1936256223</v>
      </c>
      <c r="E11" s="44">
        <v>1698165552</v>
      </c>
      <c r="F11" s="44">
        <v>2114475400</v>
      </c>
      <c r="G11" s="45">
        <v>2224445150</v>
      </c>
      <c r="H11" s="46">
        <v>2322711110</v>
      </c>
      <c r="I11" s="25">
        <f t="shared" si="0"/>
        <v>24.51526869743028</v>
      </c>
      <c r="J11" s="26">
        <f t="shared" si="1"/>
        <v>11.003939014851905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450683740</v>
      </c>
      <c r="D13" s="41">
        <v>432170520</v>
      </c>
      <c r="E13" s="41">
        <v>426542132</v>
      </c>
      <c r="F13" s="41">
        <v>451782586</v>
      </c>
      <c r="G13" s="42">
        <v>459746230</v>
      </c>
      <c r="H13" s="43">
        <v>479978140</v>
      </c>
      <c r="I13" s="22">
        <f t="shared" si="0"/>
        <v>5.917458582965951</v>
      </c>
      <c r="J13" s="23">
        <f t="shared" si="1"/>
        <v>4.0127329524459965</v>
      </c>
    </row>
    <row r="14" spans="1:11" x14ac:dyDescent="0.25">
      <c r="A14" s="3" t="s">
        <v>17</v>
      </c>
      <c r="B14" s="21" t="s">
        <v>25</v>
      </c>
      <c r="C14" s="41">
        <v>299328470</v>
      </c>
      <c r="D14" s="41">
        <v>299328470</v>
      </c>
      <c r="E14" s="41">
        <v>299328456</v>
      </c>
      <c r="F14" s="41">
        <v>292611282</v>
      </c>
      <c r="G14" s="42">
        <v>299328470</v>
      </c>
      <c r="H14" s="43">
        <v>301036950</v>
      </c>
      <c r="I14" s="22">
        <f t="shared" si="0"/>
        <v>-2.244081331178216</v>
      </c>
      <c r="J14" s="23">
        <f t="shared" si="1"/>
        <v>0.18989771694721824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454936660</v>
      </c>
      <c r="D16" s="41">
        <v>460336660</v>
      </c>
      <c r="E16" s="41">
        <v>407851670</v>
      </c>
      <c r="F16" s="41">
        <v>489626170</v>
      </c>
      <c r="G16" s="42">
        <v>512148980</v>
      </c>
      <c r="H16" s="43">
        <v>534683540</v>
      </c>
      <c r="I16" s="22">
        <f t="shared" si="0"/>
        <v>20.050058885378608</v>
      </c>
      <c r="J16" s="23">
        <f t="shared" si="1"/>
        <v>9.4455706313721457</v>
      </c>
    </row>
    <row r="17" spans="1:10" x14ac:dyDescent="0.25">
      <c r="A17" s="3" t="s">
        <v>17</v>
      </c>
      <c r="B17" s="21" t="s">
        <v>27</v>
      </c>
      <c r="C17" s="41">
        <v>639457078</v>
      </c>
      <c r="D17" s="41">
        <v>548377805</v>
      </c>
      <c r="E17" s="41">
        <v>468839641</v>
      </c>
      <c r="F17" s="41">
        <v>697914900</v>
      </c>
      <c r="G17" s="42">
        <v>733843895</v>
      </c>
      <c r="H17" s="43">
        <v>764723458</v>
      </c>
      <c r="I17" s="29">
        <f t="shared" si="0"/>
        <v>48.860044878329731</v>
      </c>
      <c r="J17" s="30">
        <f t="shared" si="1"/>
        <v>17.713614663490617</v>
      </c>
    </row>
    <row r="18" spans="1:10" x14ac:dyDescent="0.25">
      <c r="A18" s="3" t="s">
        <v>17</v>
      </c>
      <c r="B18" s="24" t="s">
        <v>28</v>
      </c>
      <c r="C18" s="44">
        <v>1844405948</v>
      </c>
      <c r="D18" s="44">
        <v>1740213455</v>
      </c>
      <c r="E18" s="44">
        <v>1602561899</v>
      </c>
      <c r="F18" s="44">
        <v>1931934938</v>
      </c>
      <c r="G18" s="45">
        <v>2005067575</v>
      </c>
      <c r="H18" s="46">
        <v>2080422088</v>
      </c>
      <c r="I18" s="25">
        <f t="shared" si="0"/>
        <v>20.55290589433887</v>
      </c>
      <c r="J18" s="26">
        <f t="shared" si="1"/>
        <v>9.0884776086527239</v>
      </c>
    </row>
    <row r="19" spans="1:10" ht="23.25" customHeight="1" x14ac:dyDescent="0.25">
      <c r="A19" s="31" t="s">
        <v>17</v>
      </c>
      <c r="B19" s="32" t="s">
        <v>29</v>
      </c>
      <c r="C19" s="50">
        <v>311714412</v>
      </c>
      <c r="D19" s="50">
        <v>196042768</v>
      </c>
      <c r="E19" s="50">
        <v>95603653</v>
      </c>
      <c r="F19" s="51">
        <v>182540462</v>
      </c>
      <c r="G19" s="52">
        <v>219377575</v>
      </c>
      <c r="H19" s="53">
        <v>242289022</v>
      </c>
      <c r="I19" s="33">
        <f t="shared" si="0"/>
        <v>90.934609998636759</v>
      </c>
      <c r="J19" s="34">
        <f t="shared" si="1"/>
        <v>36.338888781807846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20638120</v>
      </c>
      <c r="G22" s="42">
        <v>23026330</v>
      </c>
      <c r="H22" s="43">
        <v>25690910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62696000</v>
      </c>
      <c r="D23" s="41">
        <v>59667360</v>
      </c>
      <c r="E23" s="41">
        <v>37768774</v>
      </c>
      <c r="F23" s="41">
        <v>45651420</v>
      </c>
      <c r="G23" s="42">
        <v>0</v>
      </c>
      <c r="H23" s="43">
        <v>0</v>
      </c>
      <c r="I23" s="36">
        <f t="shared" si="0"/>
        <v>20.870801895767134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93796450</v>
      </c>
      <c r="D24" s="41">
        <v>107184450</v>
      </c>
      <c r="E24" s="41">
        <v>39419070</v>
      </c>
      <c r="F24" s="41">
        <v>94446272</v>
      </c>
      <c r="G24" s="42">
        <v>87747000</v>
      </c>
      <c r="H24" s="43">
        <v>94188000</v>
      </c>
      <c r="I24" s="36">
        <f t="shared" si="0"/>
        <v>139.59538365567732</v>
      </c>
      <c r="J24" s="23">
        <f t="shared" si="1"/>
        <v>33.689223377028668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156492450</v>
      </c>
      <c r="D26" s="44">
        <v>166851810</v>
      </c>
      <c r="E26" s="44">
        <v>77187844</v>
      </c>
      <c r="F26" s="44">
        <v>160735812</v>
      </c>
      <c r="G26" s="45">
        <v>110773330</v>
      </c>
      <c r="H26" s="46">
        <v>119878910</v>
      </c>
      <c r="I26" s="25">
        <f t="shared" si="0"/>
        <v>108.23980003898023</v>
      </c>
      <c r="J26" s="26">
        <f t="shared" si="1"/>
        <v>15.806061479442835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14795410</v>
      </c>
      <c r="D28" s="41">
        <v>12031131</v>
      </c>
      <c r="E28" s="41">
        <v>26020962</v>
      </c>
      <c r="F28" s="41">
        <v>29369378</v>
      </c>
      <c r="G28" s="42">
        <v>0</v>
      </c>
      <c r="H28" s="43">
        <v>0</v>
      </c>
      <c r="I28" s="36">
        <f t="shared" si="0"/>
        <v>12.868148379756295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26334000</v>
      </c>
      <c r="D29" s="41">
        <v>17084000</v>
      </c>
      <c r="E29" s="41">
        <v>9163184</v>
      </c>
      <c r="F29" s="41">
        <v>14900000</v>
      </c>
      <c r="G29" s="42">
        <v>10000000</v>
      </c>
      <c r="H29" s="43">
        <v>10452000</v>
      </c>
      <c r="I29" s="36">
        <f t="shared" si="0"/>
        <v>62.607233468191836</v>
      </c>
      <c r="J29" s="23">
        <f t="shared" si="1"/>
        <v>4.4842904721289489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19173940</v>
      </c>
      <c r="D31" s="41">
        <v>17634167</v>
      </c>
      <c r="E31" s="41">
        <v>9047159</v>
      </c>
      <c r="F31" s="41">
        <v>24907650</v>
      </c>
      <c r="G31" s="42">
        <v>58747000</v>
      </c>
      <c r="H31" s="43">
        <v>61386000</v>
      </c>
      <c r="I31" s="36">
        <f t="shared" si="0"/>
        <v>175.30907768947137</v>
      </c>
      <c r="J31" s="23">
        <f t="shared" si="1"/>
        <v>89.315295658334932</v>
      </c>
    </row>
    <row r="32" spans="1:10" x14ac:dyDescent="0.25">
      <c r="A32" s="9" t="s">
        <v>17</v>
      </c>
      <c r="B32" s="21" t="s">
        <v>34</v>
      </c>
      <c r="C32" s="41">
        <v>96189100</v>
      </c>
      <c r="D32" s="41">
        <v>120102512</v>
      </c>
      <c r="E32" s="41">
        <v>50267631</v>
      </c>
      <c r="F32" s="41">
        <v>94029922</v>
      </c>
      <c r="G32" s="42">
        <v>42026330</v>
      </c>
      <c r="H32" s="43">
        <v>48040910</v>
      </c>
      <c r="I32" s="36">
        <f t="shared" si="0"/>
        <v>87.058590447598377</v>
      </c>
      <c r="J32" s="23">
        <f t="shared" si="1"/>
        <v>-1.4989328472373553</v>
      </c>
    </row>
    <row r="33" spans="1:11" ht="13" thickBot="1" x14ac:dyDescent="0.3">
      <c r="A33" s="9" t="s">
        <v>17</v>
      </c>
      <c r="B33" s="37" t="s">
        <v>41</v>
      </c>
      <c r="C33" s="57">
        <v>156492450</v>
      </c>
      <c r="D33" s="57">
        <v>166851810</v>
      </c>
      <c r="E33" s="57">
        <v>94498936</v>
      </c>
      <c r="F33" s="57">
        <v>163206950</v>
      </c>
      <c r="G33" s="58">
        <v>110773330</v>
      </c>
      <c r="H33" s="59">
        <v>119878910</v>
      </c>
      <c r="I33" s="38">
        <f t="shared" si="0"/>
        <v>72.707711756669951</v>
      </c>
      <c r="J33" s="39">
        <f t="shared" si="1"/>
        <v>8.2526713586528189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31774805</v>
      </c>
      <c r="D8" s="41">
        <v>31412514</v>
      </c>
      <c r="E8" s="41">
        <v>33913614</v>
      </c>
      <c r="F8" s="41">
        <v>32794667</v>
      </c>
      <c r="G8" s="42">
        <v>34270427</v>
      </c>
      <c r="H8" s="43">
        <v>35127188</v>
      </c>
      <c r="I8" s="22">
        <f>IF(($E8       =0),0,((($F8       /$E8       )-1)*100))</f>
        <v>-3.2994035964435953</v>
      </c>
      <c r="J8" s="23">
        <f>IF(($E8       =0),0,(((($H8       /$E8       )^(1/3))-1)*100))</f>
        <v>1.1788574215813696</v>
      </c>
    </row>
    <row r="9" spans="1:11" x14ac:dyDescent="0.25">
      <c r="A9" s="3" t="s">
        <v>17</v>
      </c>
      <c r="B9" s="21" t="s">
        <v>20</v>
      </c>
      <c r="C9" s="41">
        <v>93606822</v>
      </c>
      <c r="D9" s="41">
        <v>92398842</v>
      </c>
      <c r="E9" s="41">
        <v>99058301</v>
      </c>
      <c r="F9" s="41">
        <v>96463958</v>
      </c>
      <c r="G9" s="42">
        <v>100804836</v>
      </c>
      <c r="H9" s="43">
        <v>103324956</v>
      </c>
      <c r="I9" s="22">
        <f>IF(($E9       =0),0,((($F9       /$E9       )-1)*100))</f>
        <v>-2.6190061547693988</v>
      </c>
      <c r="J9" s="23">
        <f>IF(($E9       =0),0,(((($H9       /$E9       )^(1/3))-1)*100))</f>
        <v>1.4156047427408947</v>
      </c>
    </row>
    <row r="10" spans="1:11" x14ac:dyDescent="0.25">
      <c r="A10" s="3" t="s">
        <v>17</v>
      </c>
      <c r="B10" s="21" t="s">
        <v>21</v>
      </c>
      <c r="C10" s="41">
        <v>215421035</v>
      </c>
      <c r="D10" s="41">
        <v>207747296</v>
      </c>
      <c r="E10" s="41">
        <v>283477826</v>
      </c>
      <c r="F10" s="41">
        <v>242800757</v>
      </c>
      <c r="G10" s="42">
        <v>259597627</v>
      </c>
      <c r="H10" s="43">
        <v>269487943</v>
      </c>
      <c r="I10" s="22">
        <f t="shared" ref="I10:I33" si="0">IF(($E10      =0),0,((($F10      /$E10      )-1)*100))</f>
        <v>-14.349294819270975</v>
      </c>
      <c r="J10" s="23">
        <f t="shared" ref="J10:J33" si="1">IF(($E10      =0),0,(((($H10      /$E10      )^(1/3))-1)*100))</f>
        <v>-1.6728581627656558</v>
      </c>
    </row>
    <row r="11" spans="1:11" x14ac:dyDescent="0.25">
      <c r="A11" s="9" t="s">
        <v>17</v>
      </c>
      <c r="B11" s="24" t="s">
        <v>22</v>
      </c>
      <c r="C11" s="44">
        <v>340802662</v>
      </c>
      <c r="D11" s="44">
        <v>331558652</v>
      </c>
      <c r="E11" s="44">
        <v>416449741</v>
      </c>
      <c r="F11" s="44">
        <v>372059382</v>
      </c>
      <c r="G11" s="45">
        <v>394672890</v>
      </c>
      <c r="H11" s="46">
        <v>407940087</v>
      </c>
      <c r="I11" s="25">
        <f t="shared" si="0"/>
        <v>-10.659235588286753</v>
      </c>
      <c r="J11" s="26">
        <f t="shared" si="1"/>
        <v>-0.6858196630160629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115581140</v>
      </c>
      <c r="D13" s="41">
        <v>113254935</v>
      </c>
      <c r="E13" s="41">
        <v>120317406</v>
      </c>
      <c r="F13" s="41">
        <v>113354070</v>
      </c>
      <c r="G13" s="42">
        <v>118204938</v>
      </c>
      <c r="H13" s="43">
        <v>122630592</v>
      </c>
      <c r="I13" s="22">
        <f t="shared" si="0"/>
        <v>-5.787471847589531</v>
      </c>
      <c r="J13" s="23">
        <f t="shared" si="1"/>
        <v>0.63679290947518119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65814652</v>
      </c>
      <c r="G14" s="42">
        <v>73735725</v>
      </c>
      <c r="H14" s="43">
        <v>79381012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5559700</v>
      </c>
      <c r="D16" s="41">
        <v>5559700</v>
      </c>
      <c r="E16" s="41">
        <v>1196712</v>
      </c>
      <c r="F16" s="41">
        <v>0</v>
      </c>
      <c r="G16" s="42">
        <v>0</v>
      </c>
      <c r="H16" s="43">
        <v>0</v>
      </c>
      <c r="I16" s="22">
        <f t="shared" si="0"/>
        <v>-100</v>
      </c>
      <c r="J16" s="23">
        <f t="shared" si="1"/>
        <v>-100</v>
      </c>
    </row>
    <row r="17" spans="1:10" x14ac:dyDescent="0.25">
      <c r="A17" s="3" t="s">
        <v>17</v>
      </c>
      <c r="B17" s="21" t="s">
        <v>27</v>
      </c>
      <c r="C17" s="41">
        <v>222570896</v>
      </c>
      <c r="D17" s="41">
        <v>222612988</v>
      </c>
      <c r="E17" s="41">
        <v>63580693</v>
      </c>
      <c r="F17" s="41">
        <v>162028991</v>
      </c>
      <c r="G17" s="42">
        <v>168679082</v>
      </c>
      <c r="H17" s="43">
        <v>174483970</v>
      </c>
      <c r="I17" s="29">
        <f t="shared" si="0"/>
        <v>154.83992601338898</v>
      </c>
      <c r="J17" s="30">
        <f t="shared" si="1"/>
        <v>40.004961222068559</v>
      </c>
    </row>
    <row r="18" spans="1:10" x14ac:dyDescent="0.25">
      <c r="A18" s="3" t="s">
        <v>17</v>
      </c>
      <c r="B18" s="24" t="s">
        <v>28</v>
      </c>
      <c r="C18" s="44">
        <v>343711736</v>
      </c>
      <c r="D18" s="44">
        <v>341427623</v>
      </c>
      <c r="E18" s="44">
        <v>185094811</v>
      </c>
      <c r="F18" s="44">
        <v>341197713</v>
      </c>
      <c r="G18" s="45">
        <v>360619745</v>
      </c>
      <c r="H18" s="46">
        <v>376495574</v>
      </c>
      <c r="I18" s="25">
        <f t="shared" si="0"/>
        <v>84.336725139204475</v>
      </c>
      <c r="J18" s="26">
        <f t="shared" si="1"/>
        <v>26.703480151269467</v>
      </c>
    </row>
    <row r="19" spans="1:10" ht="23.25" customHeight="1" x14ac:dyDescent="0.25">
      <c r="A19" s="31" t="s">
        <v>17</v>
      </c>
      <c r="B19" s="32" t="s">
        <v>29</v>
      </c>
      <c r="C19" s="50">
        <v>-2909074</v>
      </c>
      <c r="D19" s="50">
        <v>-9868971</v>
      </c>
      <c r="E19" s="50">
        <v>231354930</v>
      </c>
      <c r="F19" s="51">
        <v>30861669</v>
      </c>
      <c r="G19" s="52">
        <v>34053145</v>
      </c>
      <c r="H19" s="53">
        <v>31444513</v>
      </c>
      <c r="I19" s="33">
        <f t="shared" si="0"/>
        <v>-86.660466236876815</v>
      </c>
      <c r="J19" s="34">
        <f t="shared" si="1"/>
        <v>-48.585134405359476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8079934</v>
      </c>
      <c r="D23" s="41">
        <v>7108368</v>
      </c>
      <c r="E23" s="41">
        <v>2065731</v>
      </c>
      <c r="F23" s="41">
        <v>4000000</v>
      </c>
      <c r="G23" s="42">
        <v>3504090</v>
      </c>
      <c r="H23" s="43">
        <v>569118</v>
      </c>
      <c r="I23" s="36">
        <f t="shared" si="0"/>
        <v>93.636054258758762</v>
      </c>
      <c r="J23" s="23">
        <f t="shared" si="1"/>
        <v>-34.930692481467027</v>
      </c>
    </row>
    <row r="24" spans="1:10" x14ac:dyDescent="0.25">
      <c r="A24" s="9" t="s">
        <v>17</v>
      </c>
      <c r="B24" s="21" t="s">
        <v>33</v>
      </c>
      <c r="C24" s="41">
        <v>103636218</v>
      </c>
      <c r="D24" s="41">
        <v>77878869</v>
      </c>
      <c r="E24" s="41">
        <v>10450161</v>
      </c>
      <c r="F24" s="41">
        <v>35243750</v>
      </c>
      <c r="G24" s="42">
        <v>30689660</v>
      </c>
      <c r="H24" s="43">
        <v>52990632</v>
      </c>
      <c r="I24" s="36">
        <f t="shared" si="0"/>
        <v>237.25556955533986</v>
      </c>
      <c r="J24" s="23">
        <f t="shared" si="1"/>
        <v>71.800875468418297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111716152</v>
      </c>
      <c r="D26" s="44">
        <v>84987237</v>
      </c>
      <c r="E26" s="44">
        <v>12515892</v>
      </c>
      <c r="F26" s="44">
        <v>39243750</v>
      </c>
      <c r="G26" s="45">
        <v>34193750</v>
      </c>
      <c r="H26" s="46">
        <v>53559750</v>
      </c>
      <c r="I26" s="25">
        <f t="shared" si="0"/>
        <v>213.5513633387057</v>
      </c>
      <c r="J26" s="26">
        <f t="shared" si="1"/>
        <v>62.352474159951086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69990458</v>
      </c>
      <c r="D28" s="41">
        <v>54642869</v>
      </c>
      <c r="E28" s="41">
        <v>8044542</v>
      </c>
      <c r="F28" s="41">
        <v>29992170</v>
      </c>
      <c r="G28" s="42">
        <v>17295408</v>
      </c>
      <c r="H28" s="43">
        <v>19050000</v>
      </c>
      <c r="I28" s="36">
        <f t="shared" si="0"/>
        <v>272.82632124986105</v>
      </c>
      <c r="J28" s="23">
        <f t="shared" si="1"/>
        <v>33.290097463259194</v>
      </c>
    </row>
    <row r="29" spans="1:10" x14ac:dyDescent="0.25">
      <c r="A29" s="9" t="s">
        <v>17</v>
      </c>
      <c r="B29" s="21" t="s">
        <v>38</v>
      </c>
      <c r="C29" s="41">
        <v>24736000</v>
      </c>
      <c r="D29" s="41">
        <v>24236000</v>
      </c>
      <c r="E29" s="41">
        <v>2405619</v>
      </c>
      <c r="F29" s="41">
        <v>0</v>
      </c>
      <c r="G29" s="42">
        <v>10504090</v>
      </c>
      <c r="H29" s="43">
        <v>7885118</v>
      </c>
      <c r="I29" s="36">
        <f t="shared" si="0"/>
        <v>-100</v>
      </c>
      <c r="J29" s="23">
        <f t="shared" si="1"/>
        <v>48.545825148395494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6259432</v>
      </c>
      <c r="D31" s="41">
        <v>0</v>
      </c>
      <c r="E31" s="41">
        <v>0</v>
      </c>
      <c r="F31" s="41">
        <v>550500</v>
      </c>
      <c r="G31" s="42">
        <v>0</v>
      </c>
      <c r="H31" s="43">
        <v>9500000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10730262</v>
      </c>
      <c r="D32" s="41">
        <v>6108368</v>
      </c>
      <c r="E32" s="41">
        <v>2065731</v>
      </c>
      <c r="F32" s="41">
        <v>8701080</v>
      </c>
      <c r="G32" s="42">
        <v>6394252</v>
      </c>
      <c r="H32" s="43">
        <v>17124632</v>
      </c>
      <c r="I32" s="36">
        <f t="shared" si="0"/>
        <v>321.21069974745018</v>
      </c>
      <c r="J32" s="23">
        <f t="shared" si="1"/>
        <v>102.38694438386848</v>
      </c>
    </row>
    <row r="33" spans="1:11" ht="13" thickBot="1" x14ac:dyDescent="0.3">
      <c r="A33" s="9" t="s">
        <v>17</v>
      </c>
      <c r="B33" s="37" t="s">
        <v>41</v>
      </c>
      <c r="C33" s="57">
        <v>111716152</v>
      </c>
      <c r="D33" s="57">
        <v>84987237</v>
      </c>
      <c r="E33" s="57">
        <v>12515892</v>
      </c>
      <c r="F33" s="57">
        <v>39243750</v>
      </c>
      <c r="G33" s="58">
        <v>34193750</v>
      </c>
      <c r="H33" s="59">
        <v>53559750</v>
      </c>
      <c r="I33" s="38">
        <f t="shared" si="0"/>
        <v>213.5513633387057</v>
      </c>
      <c r="J33" s="39">
        <f t="shared" si="1"/>
        <v>62.352474159951086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189321000</v>
      </c>
      <c r="D10" s="41">
        <v>200907716</v>
      </c>
      <c r="E10" s="41">
        <v>195151244</v>
      </c>
      <c r="F10" s="41">
        <v>208930739</v>
      </c>
      <c r="G10" s="42">
        <v>219993694</v>
      </c>
      <c r="H10" s="43">
        <v>230149302</v>
      </c>
      <c r="I10" s="22">
        <f t="shared" ref="I10:I33" si="0">IF(($E10      =0),0,((($F10      /$E10      )-1)*100))</f>
        <v>7.0609311616788961</v>
      </c>
      <c r="J10" s="23">
        <f t="shared" ref="J10:J33" si="1">IF(($E10      =0),0,(((($H10      /$E10      )^(1/3))-1)*100))</f>
        <v>5.6524192380966065</v>
      </c>
    </row>
    <row r="11" spans="1:11" x14ac:dyDescent="0.25">
      <c r="A11" s="9" t="s">
        <v>17</v>
      </c>
      <c r="B11" s="24" t="s">
        <v>22</v>
      </c>
      <c r="C11" s="44">
        <v>189321000</v>
      </c>
      <c r="D11" s="44">
        <v>200907716</v>
      </c>
      <c r="E11" s="44">
        <v>195151244</v>
      </c>
      <c r="F11" s="44">
        <v>208930739</v>
      </c>
      <c r="G11" s="45">
        <v>219993694</v>
      </c>
      <c r="H11" s="46">
        <v>230149302</v>
      </c>
      <c r="I11" s="25">
        <f t="shared" si="0"/>
        <v>7.0609311616788961</v>
      </c>
      <c r="J11" s="26">
        <f t="shared" si="1"/>
        <v>5.6524192380966065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137859000</v>
      </c>
      <c r="D13" s="41">
        <v>138197668</v>
      </c>
      <c r="E13" s="41">
        <v>117264829</v>
      </c>
      <c r="F13" s="41">
        <v>145294723</v>
      </c>
      <c r="G13" s="42">
        <v>152943595</v>
      </c>
      <c r="H13" s="43">
        <v>157914023</v>
      </c>
      <c r="I13" s="22">
        <f t="shared" si="0"/>
        <v>23.90306986249049</v>
      </c>
      <c r="J13" s="23">
        <f t="shared" si="1"/>
        <v>10.429297071173993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54642000</v>
      </c>
      <c r="D17" s="41">
        <v>93036718</v>
      </c>
      <c r="E17" s="41">
        <v>68735380</v>
      </c>
      <c r="F17" s="41">
        <v>62469566</v>
      </c>
      <c r="G17" s="42">
        <v>65227209</v>
      </c>
      <c r="H17" s="43">
        <v>66268163</v>
      </c>
      <c r="I17" s="29">
        <f t="shared" si="0"/>
        <v>-9.1158497996228434</v>
      </c>
      <c r="J17" s="30">
        <f t="shared" si="1"/>
        <v>-1.2110890157573384</v>
      </c>
    </row>
    <row r="18" spans="1:10" x14ac:dyDescent="0.25">
      <c r="A18" s="3" t="s">
        <v>17</v>
      </c>
      <c r="B18" s="24" t="s">
        <v>28</v>
      </c>
      <c r="C18" s="44">
        <v>192501000</v>
      </c>
      <c r="D18" s="44">
        <v>231234386</v>
      </c>
      <c r="E18" s="44">
        <v>186000209</v>
      </c>
      <c r="F18" s="44">
        <v>207764289</v>
      </c>
      <c r="G18" s="45">
        <v>218170804</v>
      </c>
      <c r="H18" s="46">
        <v>224182186</v>
      </c>
      <c r="I18" s="25">
        <f t="shared" si="0"/>
        <v>11.701105131553913</v>
      </c>
      <c r="J18" s="26">
        <f t="shared" si="1"/>
        <v>6.4214623886153177</v>
      </c>
    </row>
    <row r="19" spans="1:10" ht="23.25" customHeight="1" x14ac:dyDescent="0.25">
      <c r="A19" s="31" t="s">
        <v>17</v>
      </c>
      <c r="B19" s="32" t="s">
        <v>29</v>
      </c>
      <c r="C19" s="50">
        <v>-3180000</v>
      </c>
      <c r="D19" s="50">
        <v>-30326670</v>
      </c>
      <c r="E19" s="50">
        <v>9151035</v>
      </c>
      <c r="F19" s="51">
        <v>1166450</v>
      </c>
      <c r="G19" s="52">
        <v>1822890</v>
      </c>
      <c r="H19" s="53">
        <v>5967116</v>
      </c>
      <c r="I19" s="33">
        <f t="shared" si="0"/>
        <v>-87.253354401988403</v>
      </c>
      <c r="J19" s="34">
        <f t="shared" si="1"/>
        <v>-13.284229351184285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4200000</v>
      </c>
      <c r="D23" s="41">
        <v>4682000</v>
      </c>
      <c r="E23" s="41">
        <v>2206210</v>
      </c>
      <c r="F23" s="41">
        <v>4000000</v>
      </c>
      <c r="G23" s="42">
        <v>4180000</v>
      </c>
      <c r="H23" s="43">
        <v>4284501</v>
      </c>
      <c r="I23" s="36">
        <f t="shared" si="0"/>
        <v>81.306403288898153</v>
      </c>
      <c r="J23" s="23">
        <f t="shared" si="1"/>
        <v>24.762614333618949</v>
      </c>
    </row>
    <row r="24" spans="1:10" x14ac:dyDescent="0.25">
      <c r="A24" s="9" t="s">
        <v>17</v>
      </c>
      <c r="B24" s="21" t="s">
        <v>33</v>
      </c>
      <c r="C24" s="41">
        <v>0</v>
      </c>
      <c r="D24" s="41">
        <v>0</v>
      </c>
      <c r="E24" s="41">
        <v>0</v>
      </c>
      <c r="F24" s="41">
        <v>0</v>
      </c>
      <c r="G24" s="42">
        <v>0</v>
      </c>
      <c r="H24" s="43">
        <v>0</v>
      </c>
      <c r="I24" s="36">
        <f t="shared" si="0"/>
        <v>0</v>
      </c>
      <c r="J24" s="23">
        <f t="shared" si="1"/>
        <v>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4200000</v>
      </c>
      <c r="D26" s="44">
        <v>4682000</v>
      </c>
      <c r="E26" s="44">
        <v>2206210</v>
      </c>
      <c r="F26" s="44">
        <v>4000000</v>
      </c>
      <c r="G26" s="45">
        <v>4180000</v>
      </c>
      <c r="H26" s="46">
        <v>4284501</v>
      </c>
      <c r="I26" s="25">
        <f t="shared" si="0"/>
        <v>81.306403288898153</v>
      </c>
      <c r="J26" s="26">
        <f t="shared" si="1"/>
        <v>24.762614333618949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4200000</v>
      </c>
      <c r="D32" s="41">
        <v>4682000</v>
      </c>
      <c r="E32" s="41">
        <v>2206210</v>
      </c>
      <c r="F32" s="41">
        <v>4000000</v>
      </c>
      <c r="G32" s="42">
        <v>4180000</v>
      </c>
      <c r="H32" s="43">
        <v>4284501</v>
      </c>
      <c r="I32" s="36">
        <f t="shared" si="0"/>
        <v>81.306403288898153</v>
      </c>
      <c r="J32" s="23">
        <f t="shared" si="1"/>
        <v>24.762614333618949</v>
      </c>
    </row>
    <row r="33" spans="1:11" ht="13" thickBot="1" x14ac:dyDescent="0.3">
      <c r="A33" s="9" t="s">
        <v>17</v>
      </c>
      <c r="B33" s="37" t="s">
        <v>41</v>
      </c>
      <c r="C33" s="57">
        <v>4200000</v>
      </c>
      <c r="D33" s="57">
        <v>4682000</v>
      </c>
      <c r="E33" s="57">
        <v>2206210</v>
      </c>
      <c r="F33" s="57">
        <v>4000000</v>
      </c>
      <c r="G33" s="58">
        <v>4180000</v>
      </c>
      <c r="H33" s="59">
        <v>4284501</v>
      </c>
      <c r="I33" s="38">
        <f t="shared" si="0"/>
        <v>81.306403288898153</v>
      </c>
      <c r="J33" s="39">
        <f t="shared" si="1"/>
        <v>24.762614333618949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8921125193</v>
      </c>
      <c r="D8" s="41">
        <v>9576125193</v>
      </c>
      <c r="E8" s="41">
        <v>8943828101</v>
      </c>
      <c r="F8" s="41">
        <v>10833546224</v>
      </c>
      <c r="G8" s="42">
        <v>11331889348</v>
      </c>
      <c r="H8" s="43">
        <v>11830492478</v>
      </c>
      <c r="I8" s="22">
        <f>IF(($E8       =0),0,((($F8       /$E8       )-1)*100))</f>
        <v>21.128739301113274</v>
      </c>
      <c r="J8" s="23">
        <f>IF(($E8       =0),0,(((($H8       /$E8       )^(1/3))-1)*100))</f>
        <v>9.7723917249988865</v>
      </c>
    </row>
    <row r="9" spans="1:11" x14ac:dyDescent="0.25">
      <c r="A9" s="3" t="s">
        <v>17</v>
      </c>
      <c r="B9" s="21" t="s">
        <v>20</v>
      </c>
      <c r="C9" s="41">
        <v>40240671539</v>
      </c>
      <c r="D9" s="41">
        <v>38309086522</v>
      </c>
      <c r="E9" s="41">
        <v>33718457263</v>
      </c>
      <c r="F9" s="41">
        <v>41826710835</v>
      </c>
      <c r="G9" s="42">
        <v>46799767685</v>
      </c>
      <c r="H9" s="43">
        <v>52381624689</v>
      </c>
      <c r="I9" s="22">
        <f>IF(($E9       =0),0,((($F9       /$E9       )-1)*100))</f>
        <v>24.046929278989772</v>
      </c>
      <c r="J9" s="23">
        <f>IF(($E9       =0),0,(((($H9       /$E9       )^(1/3))-1)*100))</f>
        <v>15.816496414241366</v>
      </c>
    </row>
    <row r="10" spans="1:11" x14ac:dyDescent="0.25">
      <c r="A10" s="3" t="s">
        <v>17</v>
      </c>
      <c r="B10" s="21" t="s">
        <v>21</v>
      </c>
      <c r="C10" s="41">
        <v>11511182795</v>
      </c>
      <c r="D10" s="41">
        <v>12399950559</v>
      </c>
      <c r="E10" s="41">
        <v>11886134682</v>
      </c>
      <c r="F10" s="41">
        <v>12835147776</v>
      </c>
      <c r="G10" s="42">
        <v>13262244113</v>
      </c>
      <c r="H10" s="43">
        <v>13750079156</v>
      </c>
      <c r="I10" s="22">
        <f t="shared" ref="I10:I33" si="0">IF(($E10      =0),0,((($F10      /$E10      )-1)*100))</f>
        <v>7.9842027655732117</v>
      </c>
      <c r="J10" s="23">
        <f t="shared" ref="J10:J33" si="1">IF(($E10      =0),0,(((($H10      /$E10      )^(1/3))-1)*100))</f>
        <v>4.97555605836415</v>
      </c>
    </row>
    <row r="11" spans="1:11" x14ac:dyDescent="0.25">
      <c r="A11" s="9" t="s">
        <v>17</v>
      </c>
      <c r="B11" s="24" t="s">
        <v>22</v>
      </c>
      <c r="C11" s="44">
        <v>60672979527</v>
      </c>
      <c r="D11" s="44">
        <v>60285162274</v>
      </c>
      <c r="E11" s="44">
        <v>54548420046</v>
      </c>
      <c r="F11" s="44">
        <v>65495404835</v>
      </c>
      <c r="G11" s="45">
        <v>71393901146</v>
      </c>
      <c r="H11" s="46">
        <v>77962196323</v>
      </c>
      <c r="I11" s="25">
        <f t="shared" si="0"/>
        <v>20.0683810452595</v>
      </c>
      <c r="J11" s="26">
        <f t="shared" si="1"/>
        <v>12.642071805156551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12234764470</v>
      </c>
      <c r="D13" s="41">
        <v>11730151080</v>
      </c>
      <c r="E13" s="41">
        <v>11001434714</v>
      </c>
      <c r="F13" s="41">
        <v>13477154766</v>
      </c>
      <c r="G13" s="42">
        <v>14183024451</v>
      </c>
      <c r="H13" s="43">
        <v>14928128922</v>
      </c>
      <c r="I13" s="22">
        <f t="shared" si="0"/>
        <v>22.50361081404677</v>
      </c>
      <c r="J13" s="23">
        <f t="shared" si="1"/>
        <v>10.709617528354865</v>
      </c>
    </row>
    <row r="14" spans="1:11" x14ac:dyDescent="0.25">
      <c r="A14" s="3" t="s">
        <v>17</v>
      </c>
      <c r="B14" s="21" t="s">
        <v>25</v>
      </c>
      <c r="C14" s="41">
        <v>6697965249</v>
      </c>
      <c r="D14" s="41">
        <v>5697965249</v>
      </c>
      <c r="E14" s="41">
        <v>5366280776</v>
      </c>
      <c r="F14" s="41">
        <v>5927854671</v>
      </c>
      <c r="G14" s="42">
        <v>6456538903</v>
      </c>
      <c r="H14" s="43">
        <v>7059039482</v>
      </c>
      <c r="I14" s="22">
        <f t="shared" si="0"/>
        <v>10.464862321620716</v>
      </c>
      <c r="J14" s="23">
        <f t="shared" si="1"/>
        <v>9.5697673688826868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20265459072</v>
      </c>
      <c r="D16" s="41">
        <v>20265459072</v>
      </c>
      <c r="E16" s="41">
        <v>18044422176</v>
      </c>
      <c r="F16" s="41">
        <v>22806142157</v>
      </c>
      <c r="G16" s="42">
        <v>25711644668</v>
      </c>
      <c r="H16" s="43">
        <v>28987308199</v>
      </c>
      <c r="I16" s="22">
        <f t="shared" si="0"/>
        <v>26.388874825447893</v>
      </c>
      <c r="J16" s="23">
        <f t="shared" si="1"/>
        <v>17.117457621907306</v>
      </c>
    </row>
    <row r="17" spans="1:10" x14ac:dyDescent="0.25">
      <c r="A17" s="3" t="s">
        <v>17</v>
      </c>
      <c r="B17" s="21" t="s">
        <v>27</v>
      </c>
      <c r="C17" s="41">
        <v>20875187723</v>
      </c>
      <c r="D17" s="41">
        <v>21981983860</v>
      </c>
      <c r="E17" s="41">
        <v>19162383791</v>
      </c>
      <c r="F17" s="41">
        <v>22636426047</v>
      </c>
      <c r="G17" s="42">
        <v>24300619641</v>
      </c>
      <c r="H17" s="43">
        <v>26204447345</v>
      </c>
      <c r="I17" s="29">
        <f t="shared" si="0"/>
        <v>18.129488971156359</v>
      </c>
      <c r="J17" s="30">
        <f t="shared" si="1"/>
        <v>10.996296975914577</v>
      </c>
    </row>
    <row r="18" spans="1:10" x14ac:dyDescent="0.25">
      <c r="A18" s="3" t="s">
        <v>17</v>
      </c>
      <c r="B18" s="24" t="s">
        <v>28</v>
      </c>
      <c r="C18" s="44">
        <v>60073376514</v>
      </c>
      <c r="D18" s="44">
        <v>59675559261</v>
      </c>
      <c r="E18" s="44">
        <v>53574521457</v>
      </c>
      <c r="F18" s="44">
        <v>64847577641</v>
      </c>
      <c r="G18" s="45">
        <v>70651827663</v>
      </c>
      <c r="H18" s="46">
        <v>77178923948</v>
      </c>
      <c r="I18" s="25">
        <f t="shared" si="0"/>
        <v>21.041823384363756</v>
      </c>
      <c r="J18" s="26">
        <f t="shared" si="1"/>
        <v>12.939745886060106</v>
      </c>
    </row>
    <row r="19" spans="1:10" ht="23.25" customHeight="1" x14ac:dyDescent="0.25">
      <c r="A19" s="31" t="s">
        <v>17</v>
      </c>
      <c r="B19" s="32" t="s">
        <v>29</v>
      </c>
      <c r="C19" s="50">
        <v>599603013</v>
      </c>
      <c r="D19" s="50">
        <v>609603013</v>
      </c>
      <c r="E19" s="50">
        <v>973898589</v>
      </c>
      <c r="F19" s="51">
        <v>647827194</v>
      </c>
      <c r="G19" s="52">
        <v>742073483</v>
      </c>
      <c r="H19" s="53">
        <v>783272375</v>
      </c>
      <c r="I19" s="33">
        <f t="shared" si="0"/>
        <v>-33.481041936287269</v>
      </c>
      <c r="J19" s="34">
        <f t="shared" si="1"/>
        <v>-7.003552698128102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509334403</v>
      </c>
      <c r="D23" s="41">
        <v>546837498</v>
      </c>
      <c r="E23" s="41">
        <v>375905389</v>
      </c>
      <c r="F23" s="41">
        <v>909765879</v>
      </c>
      <c r="G23" s="42">
        <v>977693660</v>
      </c>
      <c r="H23" s="43">
        <v>982101535</v>
      </c>
      <c r="I23" s="36">
        <f t="shared" si="0"/>
        <v>142.01990863184992</v>
      </c>
      <c r="J23" s="23">
        <f t="shared" si="1"/>
        <v>37.729174980917634</v>
      </c>
    </row>
    <row r="24" spans="1:10" x14ac:dyDescent="0.25">
      <c r="A24" s="9" t="s">
        <v>17</v>
      </c>
      <c r="B24" s="21" t="s">
        <v>33</v>
      </c>
      <c r="C24" s="41">
        <v>2400978940</v>
      </c>
      <c r="D24" s="41">
        <v>2239804917</v>
      </c>
      <c r="E24" s="41">
        <v>1091902025</v>
      </c>
      <c r="F24" s="41">
        <v>2287349220</v>
      </c>
      <c r="G24" s="42">
        <v>2371852000</v>
      </c>
      <c r="H24" s="43">
        <v>2439961500</v>
      </c>
      <c r="I24" s="36">
        <f t="shared" si="0"/>
        <v>109.48300924709797</v>
      </c>
      <c r="J24" s="23">
        <f t="shared" si="1"/>
        <v>30.737377002811183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2910313343</v>
      </c>
      <c r="D26" s="44">
        <v>2786642415</v>
      </c>
      <c r="E26" s="44">
        <v>1467807414</v>
      </c>
      <c r="F26" s="44">
        <v>3197115099</v>
      </c>
      <c r="G26" s="45">
        <v>3349545660</v>
      </c>
      <c r="H26" s="46">
        <v>3422063035</v>
      </c>
      <c r="I26" s="25">
        <f t="shared" si="0"/>
        <v>117.81570719058925</v>
      </c>
      <c r="J26" s="26">
        <f t="shared" si="1"/>
        <v>32.598814928628798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435000000</v>
      </c>
      <c r="D28" s="41">
        <v>470900000</v>
      </c>
      <c r="E28" s="41">
        <v>231472467</v>
      </c>
      <c r="F28" s="41">
        <v>587293000</v>
      </c>
      <c r="G28" s="42">
        <v>652993000</v>
      </c>
      <c r="H28" s="43">
        <v>557625000</v>
      </c>
      <c r="I28" s="36">
        <f t="shared" si="0"/>
        <v>153.72045652410139</v>
      </c>
      <c r="J28" s="23">
        <f t="shared" si="1"/>
        <v>34.054366703354447</v>
      </c>
    </row>
    <row r="29" spans="1:10" x14ac:dyDescent="0.25">
      <c r="A29" s="9" t="s">
        <v>17</v>
      </c>
      <c r="B29" s="21" t="s">
        <v>38</v>
      </c>
      <c r="C29" s="41">
        <v>467841373</v>
      </c>
      <c r="D29" s="41">
        <v>402619373</v>
      </c>
      <c r="E29" s="41">
        <v>284425199</v>
      </c>
      <c r="F29" s="41">
        <v>347861152</v>
      </c>
      <c r="G29" s="42">
        <v>399108652</v>
      </c>
      <c r="H29" s="43">
        <v>384000000</v>
      </c>
      <c r="I29" s="36">
        <f t="shared" si="0"/>
        <v>22.303211256608812</v>
      </c>
      <c r="J29" s="23">
        <f t="shared" si="1"/>
        <v>10.523437678727854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2572726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566123355</v>
      </c>
      <c r="D31" s="41">
        <v>506973523</v>
      </c>
      <c r="E31" s="41">
        <v>141405836</v>
      </c>
      <c r="F31" s="41">
        <v>485050000</v>
      </c>
      <c r="G31" s="42">
        <v>509300000</v>
      </c>
      <c r="H31" s="43">
        <v>542321000</v>
      </c>
      <c r="I31" s="36">
        <f t="shared" si="0"/>
        <v>243.01978880136178</v>
      </c>
      <c r="J31" s="23">
        <f t="shared" si="1"/>
        <v>56.529559354032855</v>
      </c>
    </row>
    <row r="32" spans="1:10" x14ac:dyDescent="0.25">
      <c r="A32" s="9" t="s">
        <v>17</v>
      </c>
      <c r="B32" s="21" t="s">
        <v>34</v>
      </c>
      <c r="C32" s="41">
        <v>1441348615</v>
      </c>
      <c r="D32" s="41">
        <v>1403576793</v>
      </c>
      <c r="E32" s="41">
        <v>810503912</v>
      </c>
      <c r="F32" s="41">
        <v>1776910947</v>
      </c>
      <c r="G32" s="42">
        <v>1788144008</v>
      </c>
      <c r="H32" s="43">
        <v>1938117035</v>
      </c>
      <c r="I32" s="36">
        <f t="shared" si="0"/>
        <v>119.23533257418751</v>
      </c>
      <c r="J32" s="23">
        <f t="shared" si="1"/>
        <v>33.72367225562445</v>
      </c>
    </row>
    <row r="33" spans="1:11" ht="13" thickBot="1" x14ac:dyDescent="0.3">
      <c r="A33" s="9" t="s">
        <v>17</v>
      </c>
      <c r="B33" s="37" t="s">
        <v>41</v>
      </c>
      <c r="C33" s="57">
        <v>2910313343</v>
      </c>
      <c r="D33" s="57">
        <v>2786642415</v>
      </c>
      <c r="E33" s="57">
        <v>1467807414</v>
      </c>
      <c r="F33" s="57">
        <v>3197115099</v>
      </c>
      <c r="G33" s="58">
        <v>3349545660</v>
      </c>
      <c r="H33" s="59">
        <v>3422063035</v>
      </c>
      <c r="I33" s="38">
        <f t="shared" si="0"/>
        <v>117.81570719058925</v>
      </c>
      <c r="J33" s="39">
        <f t="shared" si="1"/>
        <v>32.598814928628798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16988686894</v>
      </c>
      <c r="D8" s="41">
        <v>17338687000</v>
      </c>
      <c r="E8" s="41">
        <v>17824329665</v>
      </c>
      <c r="F8" s="41">
        <v>18136267000</v>
      </c>
      <c r="G8" s="42">
        <v>18970534000</v>
      </c>
      <c r="H8" s="43">
        <v>19824208000</v>
      </c>
      <c r="I8" s="22">
        <f>IF(($E8       =0),0,((($F8       /$E8       )-1)*100))</f>
        <v>1.7500648880643288</v>
      </c>
      <c r="J8" s="23">
        <f>IF(($E8       =0),0,(((($H8       /$E8       )^(1/3))-1)*100))</f>
        <v>3.6082201749381815</v>
      </c>
    </row>
    <row r="9" spans="1:11" x14ac:dyDescent="0.25">
      <c r="A9" s="3" t="s">
        <v>17</v>
      </c>
      <c r="B9" s="21" t="s">
        <v>20</v>
      </c>
      <c r="C9" s="41">
        <v>42439927000</v>
      </c>
      <c r="D9" s="41">
        <v>43755757961</v>
      </c>
      <c r="E9" s="41">
        <v>42691912620</v>
      </c>
      <c r="F9" s="41">
        <v>48912643586</v>
      </c>
      <c r="G9" s="42">
        <v>53427289821</v>
      </c>
      <c r="H9" s="43">
        <v>56696938722</v>
      </c>
      <c r="I9" s="22">
        <f>IF(($E9       =0),0,((($F9       /$E9       )-1)*100))</f>
        <v>14.571216383230755</v>
      </c>
      <c r="J9" s="23">
        <f>IF(($E9       =0),0,(((($H9       /$E9       )^(1/3))-1)*100))</f>
        <v>9.9186365874688107</v>
      </c>
    </row>
    <row r="10" spans="1:11" x14ac:dyDescent="0.25">
      <c r="A10" s="3" t="s">
        <v>17</v>
      </c>
      <c r="B10" s="21" t="s">
        <v>21</v>
      </c>
      <c r="C10" s="41">
        <v>16940237510</v>
      </c>
      <c r="D10" s="41">
        <v>16462082959</v>
      </c>
      <c r="E10" s="41">
        <v>26477249345</v>
      </c>
      <c r="F10" s="41">
        <v>17771390910</v>
      </c>
      <c r="G10" s="42">
        <v>18730610100</v>
      </c>
      <c r="H10" s="43">
        <v>19716296700</v>
      </c>
      <c r="I10" s="22">
        <f t="shared" ref="I10:I33" si="0">IF(($E10      =0),0,((($F10      /$E10      )-1)*100))</f>
        <v>-32.880524413855049</v>
      </c>
      <c r="J10" s="23">
        <f t="shared" ref="J10:J33" si="1">IF(($E10      =0),0,(((($H10      /$E10      )^(1/3))-1)*100))</f>
        <v>-9.3605016531699725</v>
      </c>
    </row>
    <row r="11" spans="1:11" x14ac:dyDescent="0.25">
      <c r="A11" s="9" t="s">
        <v>17</v>
      </c>
      <c r="B11" s="24" t="s">
        <v>22</v>
      </c>
      <c r="C11" s="44">
        <v>76368851404</v>
      </c>
      <c r="D11" s="44">
        <v>77556527920</v>
      </c>
      <c r="E11" s="44">
        <v>86993491630</v>
      </c>
      <c r="F11" s="44">
        <v>84820301496</v>
      </c>
      <c r="G11" s="45">
        <v>91128433921</v>
      </c>
      <c r="H11" s="46">
        <v>96237443422</v>
      </c>
      <c r="I11" s="25">
        <f t="shared" si="0"/>
        <v>-2.4981065747343378</v>
      </c>
      <c r="J11" s="26">
        <f t="shared" si="1"/>
        <v>3.423470032205822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19994315991</v>
      </c>
      <c r="D13" s="41">
        <v>20569992870</v>
      </c>
      <c r="E13" s="41">
        <v>21158958038</v>
      </c>
      <c r="F13" s="41">
        <v>21654001763</v>
      </c>
      <c r="G13" s="42">
        <v>22821648744</v>
      </c>
      <c r="H13" s="43">
        <v>23840398000</v>
      </c>
      <c r="I13" s="22">
        <f t="shared" si="0"/>
        <v>2.3396413193453869</v>
      </c>
      <c r="J13" s="23">
        <f t="shared" si="1"/>
        <v>4.0574250099023601</v>
      </c>
    </row>
    <row r="14" spans="1:11" x14ac:dyDescent="0.25">
      <c r="A14" s="3" t="s">
        <v>17</v>
      </c>
      <c r="B14" s="21" t="s">
        <v>25</v>
      </c>
      <c r="C14" s="41">
        <v>8679482000</v>
      </c>
      <c r="D14" s="41">
        <v>7344547863</v>
      </c>
      <c r="E14" s="41">
        <v>6980621317</v>
      </c>
      <c r="F14" s="41">
        <v>8076200000</v>
      </c>
      <c r="G14" s="42">
        <v>8234359000</v>
      </c>
      <c r="H14" s="43">
        <v>8343545000</v>
      </c>
      <c r="I14" s="22">
        <f t="shared" si="0"/>
        <v>15.694572635417469</v>
      </c>
      <c r="J14" s="23">
        <f t="shared" si="1"/>
        <v>6.1252788745948861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15377574016</v>
      </c>
      <c r="D16" s="41">
        <v>15877573731</v>
      </c>
      <c r="E16" s="41">
        <v>19029415121</v>
      </c>
      <c r="F16" s="41">
        <v>17582825098</v>
      </c>
      <c r="G16" s="42">
        <v>18349436050</v>
      </c>
      <c r="H16" s="43">
        <v>19476090991</v>
      </c>
      <c r="I16" s="22">
        <f t="shared" si="0"/>
        <v>-7.6018627677295729</v>
      </c>
      <c r="J16" s="23">
        <f t="shared" si="1"/>
        <v>0.77638717609855856</v>
      </c>
    </row>
    <row r="17" spans="1:10" x14ac:dyDescent="0.25">
      <c r="A17" s="3" t="s">
        <v>17</v>
      </c>
      <c r="B17" s="21" t="s">
        <v>27</v>
      </c>
      <c r="C17" s="41">
        <v>31658543888</v>
      </c>
      <c r="D17" s="41">
        <v>31642025737</v>
      </c>
      <c r="E17" s="41">
        <v>40115289137</v>
      </c>
      <c r="F17" s="41">
        <v>33401469271</v>
      </c>
      <c r="G17" s="42">
        <v>34256933008</v>
      </c>
      <c r="H17" s="43">
        <v>35898925074</v>
      </c>
      <c r="I17" s="29">
        <f t="shared" si="0"/>
        <v>-16.736311791425095</v>
      </c>
      <c r="J17" s="30">
        <f t="shared" si="1"/>
        <v>-3.6339984911373358</v>
      </c>
    </row>
    <row r="18" spans="1:10" x14ac:dyDescent="0.25">
      <c r="A18" s="3" t="s">
        <v>17</v>
      </c>
      <c r="B18" s="24" t="s">
        <v>28</v>
      </c>
      <c r="C18" s="44">
        <v>75709915895</v>
      </c>
      <c r="D18" s="44">
        <v>75434140201</v>
      </c>
      <c r="E18" s="44">
        <v>87284283613</v>
      </c>
      <c r="F18" s="44">
        <v>80714496132</v>
      </c>
      <c r="G18" s="45">
        <v>83662376802</v>
      </c>
      <c r="H18" s="46">
        <v>87558959065</v>
      </c>
      <c r="I18" s="25">
        <f t="shared" si="0"/>
        <v>-7.5268848056644906</v>
      </c>
      <c r="J18" s="26">
        <f t="shared" si="1"/>
        <v>0.10478703127809741</v>
      </c>
    </row>
    <row r="19" spans="1:10" ht="23.25" customHeight="1" x14ac:dyDescent="0.25">
      <c r="A19" s="31" t="s">
        <v>17</v>
      </c>
      <c r="B19" s="32" t="s">
        <v>29</v>
      </c>
      <c r="C19" s="50">
        <v>658935509</v>
      </c>
      <c r="D19" s="50">
        <v>2122387719</v>
      </c>
      <c r="E19" s="50">
        <v>-290791983</v>
      </c>
      <c r="F19" s="51">
        <v>4105805364</v>
      </c>
      <c r="G19" s="52">
        <v>7466057119</v>
      </c>
      <c r="H19" s="53">
        <v>8678484357</v>
      </c>
      <c r="I19" s="33">
        <f t="shared" si="0"/>
        <v>-1511.938981825369</v>
      </c>
      <c r="J19" s="34">
        <f t="shared" si="1"/>
        <v>-410.18478076112325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2500000000</v>
      </c>
      <c r="D22" s="41">
        <v>2699999999</v>
      </c>
      <c r="E22" s="41">
        <v>2146153189</v>
      </c>
      <c r="F22" s="41">
        <v>3500000000</v>
      </c>
      <c r="G22" s="42">
        <v>3500000000</v>
      </c>
      <c r="H22" s="43">
        <v>2700000000</v>
      </c>
      <c r="I22" s="36">
        <f t="shared" si="0"/>
        <v>63.082487211960149</v>
      </c>
      <c r="J22" s="23">
        <f t="shared" si="1"/>
        <v>7.9529087493143358</v>
      </c>
    </row>
    <row r="23" spans="1:10" x14ac:dyDescent="0.25">
      <c r="A23" s="9" t="s">
        <v>17</v>
      </c>
      <c r="B23" s="21" t="s">
        <v>32</v>
      </c>
      <c r="C23" s="41">
        <v>1220100000</v>
      </c>
      <c r="D23" s="41">
        <v>1220100000</v>
      </c>
      <c r="E23" s="41">
        <v>2599694947</v>
      </c>
      <c r="F23" s="41">
        <v>650000000</v>
      </c>
      <c r="G23" s="42">
        <v>450000000</v>
      </c>
      <c r="H23" s="43">
        <v>1500000000</v>
      </c>
      <c r="I23" s="36">
        <f t="shared" si="0"/>
        <v>-74.997066453889587</v>
      </c>
      <c r="J23" s="23">
        <f t="shared" si="1"/>
        <v>-16.748968542101363</v>
      </c>
    </row>
    <row r="24" spans="1:10" x14ac:dyDescent="0.25">
      <c r="A24" s="9" t="s">
        <v>17</v>
      </c>
      <c r="B24" s="21" t="s">
        <v>33</v>
      </c>
      <c r="C24" s="41">
        <v>3694726000</v>
      </c>
      <c r="D24" s="41">
        <v>3570794400</v>
      </c>
      <c r="E24" s="41">
        <v>3158427519</v>
      </c>
      <c r="F24" s="41">
        <v>4550420163</v>
      </c>
      <c r="G24" s="42">
        <v>5074994001</v>
      </c>
      <c r="H24" s="43">
        <v>4289511000</v>
      </c>
      <c r="I24" s="36">
        <f t="shared" si="0"/>
        <v>44.072331425250596</v>
      </c>
      <c r="J24" s="23">
        <f t="shared" si="1"/>
        <v>10.741981563625092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7414826000</v>
      </c>
      <c r="D26" s="44">
        <v>7490894399</v>
      </c>
      <c r="E26" s="44">
        <v>7904275655</v>
      </c>
      <c r="F26" s="44">
        <v>8700420163</v>
      </c>
      <c r="G26" s="45">
        <v>9024994001</v>
      </c>
      <c r="H26" s="46">
        <v>8489511000</v>
      </c>
      <c r="I26" s="25">
        <f t="shared" si="0"/>
        <v>10.072327215668198</v>
      </c>
      <c r="J26" s="26">
        <f t="shared" si="1"/>
        <v>2.4094890428483895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938516000</v>
      </c>
      <c r="D28" s="41">
        <v>987898014</v>
      </c>
      <c r="E28" s="41">
        <v>709636638</v>
      </c>
      <c r="F28" s="41">
        <v>1484458777</v>
      </c>
      <c r="G28" s="42">
        <v>1470250679</v>
      </c>
      <c r="H28" s="43">
        <v>1381355509</v>
      </c>
      <c r="I28" s="36">
        <f t="shared" si="0"/>
        <v>109.18575754258053</v>
      </c>
      <c r="J28" s="23">
        <f t="shared" si="1"/>
        <v>24.85994657869297</v>
      </c>
    </row>
    <row r="29" spans="1:10" x14ac:dyDescent="0.25">
      <c r="A29" s="9" t="s">
        <v>17</v>
      </c>
      <c r="B29" s="21" t="s">
        <v>38</v>
      </c>
      <c r="C29" s="41">
        <v>1089129661</v>
      </c>
      <c r="D29" s="41">
        <v>1199879311</v>
      </c>
      <c r="E29" s="41">
        <v>1362467243</v>
      </c>
      <c r="F29" s="41">
        <v>1201811429</v>
      </c>
      <c r="G29" s="42">
        <v>1297566592</v>
      </c>
      <c r="H29" s="43">
        <v>1525679909</v>
      </c>
      <c r="I29" s="36">
        <f t="shared" si="0"/>
        <v>-11.791535893828453</v>
      </c>
      <c r="J29" s="23">
        <f t="shared" si="1"/>
        <v>3.8434526105093569</v>
      </c>
    </row>
    <row r="30" spans="1:10" x14ac:dyDescent="0.25">
      <c r="A30" s="9" t="s">
        <v>17</v>
      </c>
      <c r="B30" s="21" t="s">
        <v>39</v>
      </c>
      <c r="C30" s="41">
        <v>893553301</v>
      </c>
      <c r="D30" s="41">
        <v>836830532</v>
      </c>
      <c r="E30" s="41">
        <v>889660622</v>
      </c>
      <c r="F30" s="41">
        <v>1051025637</v>
      </c>
      <c r="G30" s="42">
        <v>928587108</v>
      </c>
      <c r="H30" s="43">
        <v>913289037</v>
      </c>
      <c r="I30" s="36">
        <f t="shared" si="0"/>
        <v>18.137816939367688</v>
      </c>
      <c r="J30" s="23">
        <f t="shared" si="1"/>
        <v>0.87757307458864453</v>
      </c>
    </row>
    <row r="31" spans="1:10" x14ac:dyDescent="0.25">
      <c r="A31" s="9" t="s">
        <v>17</v>
      </c>
      <c r="B31" s="21" t="s">
        <v>40</v>
      </c>
      <c r="C31" s="41">
        <v>1586902009</v>
      </c>
      <c r="D31" s="41">
        <v>1709121769</v>
      </c>
      <c r="E31" s="41">
        <v>1143332960</v>
      </c>
      <c r="F31" s="41">
        <v>2175562520</v>
      </c>
      <c r="G31" s="42">
        <v>2430448736</v>
      </c>
      <c r="H31" s="43">
        <v>1610463348</v>
      </c>
      <c r="I31" s="36">
        <f t="shared" si="0"/>
        <v>90.282498284664172</v>
      </c>
      <c r="J31" s="23">
        <f t="shared" si="1"/>
        <v>12.096668928167876</v>
      </c>
    </row>
    <row r="32" spans="1:10" x14ac:dyDescent="0.25">
      <c r="A32" s="9" t="s">
        <v>17</v>
      </c>
      <c r="B32" s="21" t="s">
        <v>34</v>
      </c>
      <c r="C32" s="41">
        <v>2906725029</v>
      </c>
      <c r="D32" s="41">
        <v>2757164773</v>
      </c>
      <c r="E32" s="41">
        <v>3799178192</v>
      </c>
      <c r="F32" s="41">
        <v>2787561800</v>
      </c>
      <c r="G32" s="42">
        <v>2898140886</v>
      </c>
      <c r="H32" s="43">
        <v>3058723197</v>
      </c>
      <c r="I32" s="36">
        <f t="shared" si="0"/>
        <v>-26.627242547616724</v>
      </c>
      <c r="J32" s="23">
        <f t="shared" si="1"/>
        <v>-6.971324503680643</v>
      </c>
    </row>
    <row r="33" spans="1:11" ht="13" thickBot="1" x14ac:dyDescent="0.3">
      <c r="A33" s="9" t="s">
        <v>17</v>
      </c>
      <c r="B33" s="37" t="s">
        <v>41</v>
      </c>
      <c r="C33" s="57">
        <v>7414826000</v>
      </c>
      <c r="D33" s="57">
        <v>7490894399</v>
      </c>
      <c r="E33" s="57">
        <v>7904275655</v>
      </c>
      <c r="F33" s="57">
        <v>8700420163</v>
      </c>
      <c r="G33" s="58">
        <v>9024994001</v>
      </c>
      <c r="H33" s="59">
        <v>8489511000</v>
      </c>
      <c r="I33" s="38">
        <f t="shared" si="0"/>
        <v>10.072327215668198</v>
      </c>
      <c r="J33" s="39">
        <f t="shared" si="1"/>
        <v>2.4094890428483895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10108591620</v>
      </c>
      <c r="D8" s="41">
        <v>10173564448</v>
      </c>
      <c r="E8" s="41">
        <v>10323481056</v>
      </c>
      <c r="F8" s="41">
        <v>11195496101</v>
      </c>
      <c r="G8" s="42">
        <v>11699293425</v>
      </c>
      <c r="H8" s="43">
        <v>12227544295</v>
      </c>
      <c r="I8" s="22">
        <f>IF(($E8       =0),0,((($F8       /$E8       )-1)*100))</f>
        <v>8.4469089473766736</v>
      </c>
      <c r="J8" s="23">
        <f>IF(($E8       =0),0,(((($H8       /$E8       )^(1/3))-1)*100))</f>
        <v>5.8045537611731923</v>
      </c>
    </row>
    <row r="9" spans="1:11" x14ac:dyDescent="0.25">
      <c r="A9" s="3" t="s">
        <v>17</v>
      </c>
      <c r="B9" s="21" t="s">
        <v>20</v>
      </c>
      <c r="C9" s="41">
        <v>28289264701</v>
      </c>
      <c r="D9" s="41">
        <v>28353629988</v>
      </c>
      <c r="E9" s="41">
        <v>27043341611</v>
      </c>
      <c r="F9" s="41">
        <v>31197841297</v>
      </c>
      <c r="G9" s="42">
        <v>32806183677</v>
      </c>
      <c r="H9" s="43">
        <v>34530505560</v>
      </c>
      <c r="I9" s="22">
        <f>IF(($E9       =0),0,((($F9       /$E9       )-1)*100))</f>
        <v>15.362375499890657</v>
      </c>
      <c r="J9" s="23">
        <f>IF(($E9       =0),0,(((($H9       /$E9       )^(1/3))-1)*100))</f>
        <v>8.4877896512235207</v>
      </c>
    </row>
    <row r="10" spans="1:11" x14ac:dyDescent="0.25">
      <c r="A10" s="3" t="s">
        <v>17</v>
      </c>
      <c r="B10" s="21" t="s">
        <v>21</v>
      </c>
      <c r="C10" s="41">
        <v>10076402648</v>
      </c>
      <c r="D10" s="41">
        <v>10717864937</v>
      </c>
      <c r="E10" s="41">
        <v>10617402215</v>
      </c>
      <c r="F10" s="41">
        <v>10987288746</v>
      </c>
      <c r="G10" s="42">
        <v>11501065501</v>
      </c>
      <c r="H10" s="43">
        <v>11876570608</v>
      </c>
      <c r="I10" s="22">
        <f t="shared" ref="I10:I33" si="0">IF(($E10      =0),0,((($F10      /$E10      )-1)*100))</f>
        <v>3.483776196002375</v>
      </c>
      <c r="J10" s="23">
        <f t="shared" ref="J10:J33" si="1">IF(($E10      =0),0,(((($H10      /$E10      )^(1/3))-1)*100))</f>
        <v>3.8064314847029879</v>
      </c>
    </row>
    <row r="11" spans="1:11" x14ac:dyDescent="0.25">
      <c r="A11" s="9" t="s">
        <v>17</v>
      </c>
      <c r="B11" s="24" t="s">
        <v>22</v>
      </c>
      <c r="C11" s="44">
        <v>48474258969</v>
      </c>
      <c r="D11" s="44">
        <v>49245059373</v>
      </c>
      <c r="E11" s="44">
        <v>47984224882</v>
      </c>
      <c r="F11" s="44">
        <v>53380626144</v>
      </c>
      <c r="G11" s="45">
        <v>56006542603</v>
      </c>
      <c r="H11" s="46">
        <v>58634620463</v>
      </c>
      <c r="I11" s="25">
        <f t="shared" si="0"/>
        <v>11.246198673148333</v>
      </c>
      <c r="J11" s="26">
        <f t="shared" si="1"/>
        <v>6.9100530026421803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13392749159</v>
      </c>
      <c r="D13" s="41">
        <v>12995200571</v>
      </c>
      <c r="E13" s="41">
        <v>11579591908</v>
      </c>
      <c r="F13" s="41">
        <v>13910915245</v>
      </c>
      <c r="G13" s="42">
        <v>14658433085</v>
      </c>
      <c r="H13" s="43">
        <v>15397284758</v>
      </c>
      <c r="I13" s="22">
        <f t="shared" si="0"/>
        <v>20.133035391250331</v>
      </c>
      <c r="J13" s="23">
        <f t="shared" si="1"/>
        <v>9.9639409312160865</v>
      </c>
    </row>
    <row r="14" spans="1:11" x14ac:dyDescent="0.25">
      <c r="A14" s="3" t="s">
        <v>17</v>
      </c>
      <c r="B14" s="21" t="s">
        <v>25</v>
      </c>
      <c r="C14" s="41">
        <v>3190728934</v>
      </c>
      <c r="D14" s="41">
        <v>4635407655</v>
      </c>
      <c r="E14" s="41">
        <v>4625740427</v>
      </c>
      <c r="F14" s="41">
        <v>4836850116</v>
      </c>
      <c r="G14" s="42">
        <v>5054451566</v>
      </c>
      <c r="H14" s="43">
        <v>5180910467</v>
      </c>
      <c r="I14" s="22">
        <f t="shared" si="0"/>
        <v>4.5638031863563633</v>
      </c>
      <c r="J14" s="23">
        <f t="shared" si="1"/>
        <v>3.8504245112511493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15538834236</v>
      </c>
      <c r="D16" s="41">
        <v>15538834238</v>
      </c>
      <c r="E16" s="41">
        <v>15479498332</v>
      </c>
      <c r="F16" s="41">
        <v>17297830274</v>
      </c>
      <c r="G16" s="42">
        <v>18231913109</v>
      </c>
      <c r="H16" s="43">
        <v>19362291721</v>
      </c>
      <c r="I16" s="22">
        <f t="shared" si="0"/>
        <v>11.74671105613967</v>
      </c>
      <c r="J16" s="23">
        <f t="shared" si="1"/>
        <v>7.7457030060273713</v>
      </c>
    </row>
    <row r="17" spans="1:10" x14ac:dyDescent="0.25">
      <c r="A17" s="3" t="s">
        <v>17</v>
      </c>
      <c r="B17" s="21" t="s">
        <v>27</v>
      </c>
      <c r="C17" s="41">
        <v>16196976949</v>
      </c>
      <c r="D17" s="41">
        <v>15846609012</v>
      </c>
      <c r="E17" s="41">
        <v>15585234333</v>
      </c>
      <c r="F17" s="41">
        <v>16011813332</v>
      </c>
      <c r="G17" s="42">
        <v>17102178742</v>
      </c>
      <c r="H17" s="43">
        <v>17716563299</v>
      </c>
      <c r="I17" s="29">
        <f t="shared" si="0"/>
        <v>2.7370714477918723</v>
      </c>
      <c r="J17" s="30">
        <f t="shared" si="1"/>
        <v>4.3651210661235451</v>
      </c>
    </row>
    <row r="18" spans="1:10" x14ac:dyDescent="0.25">
      <c r="A18" s="3" t="s">
        <v>17</v>
      </c>
      <c r="B18" s="24" t="s">
        <v>28</v>
      </c>
      <c r="C18" s="44">
        <v>48319289278</v>
      </c>
      <c r="D18" s="44">
        <v>49016051476</v>
      </c>
      <c r="E18" s="44">
        <v>47270065000</v>
      </c>
      <c r="F18" s="44">
        <v>52057408967</v>
      </c>
      <c r="G18" s="45">
        <v>55046976502</v>
      </c>
      <c r="H18" s="46">
        <v>57657050245</v>
      </c>
      <c r="I18" s="25">
        <f t="shared" si="0"/>
        <v>10.127644137997272</v>
      </c>
      <c r="J18" s="26">
        <f t="shared" si="1"/>
        <v>6.8452960661999018</v>
      </c>
    </row>
    <row r="19" spans="1:10" ht="23.25" customHeight="1" x14ac:dyDescent="0.25">
      <c r="A19" s="31" t="s">
        <v>17</v>
      </c>
      <c r="B19" s="32" t="s">
        <v>29</v>
      </c>
      <c r="C19" s="50">
        <v>154969691</v>
      </c>
      <c r="D19" s="50">
        <v>229007897</v>
      </c>
      <c r="E19" s="50">
        <v>714159882</v>
      </c>
      <c r="F19" s="51">
        <v>1323217177</v>
      </c>
      <c r="G19" s="52">
        <v>959566101</v>
      </c>
      <c r="H19" s="53">
        <v>977570218</v>
      </c>
      <c r="I19" s="33">
        <f t="shared" si="0"/>
        <v>85.283045204715108</v>
      </c>
      <c r="J19" s="34">
        <f t="shared" si="1"/>
        <v>11.032683800535281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133000000</v>
      </c>
      <c r="H22" s="43">
        <v>240950000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160154571</v>
      </c>
      <c r="D23" s="41">
        <v>313737801</v>
      </c>
      <c r="E23" s="41">
        <v>313737801</v>
      </c>
      <c r="F23" s="41">
        <v>278986986</v>
      </c>
      <c r="G23" s="42">
        <v>367256321</v>
      </c>
      <c r="H23" s="43">
        <v>412946543</v>
      </c>
      <c r="I23" s="36">
        <f t="shared" si="0"/>
        <v>-11.076387636184137</v>
      </c>
      <c r="J23" s="23">
        <f t="shared" si="1"/>
        <v>9.5911948981133079</v>
      </c>
    </row>
    <row r="24" spans="1:10" x14ac:dyDescent="0.25">
      <c r="A24" s="9" t="s">
        <v>17</v>
      </c>
      <c r="B24" s="21" t="s">
        <v>33</v>
      </c>
      <c r="C24" s="41">
        <v>2117398006</v>
      </c>
      <c r="D24" s="41">
        <v>1904843117</v>
      </c>
      <c r="E24" s="41">
        <v>1904843116</v>
      </c>
      <c r="F24" s="41">
        <v>2180341266</v>
      </c>
      <c r="G24" s="42">
        <v>2466085440</v>
      </c>
      <c r="H24" s="43">
        <v>2530383260</v>
      </c>
      <c r="I24" s="36">
        <f t="shared" si="0"/>
        <v>14.463036230433591</v>
      </c>
      <c r="J24" s="23">
        <f t="shared" si="1"/>
        <v>9.9281783006780486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2277552577</v>
      </c>
      <c r="D26" s="44">
        <v>2218580918</v>
      </c>
      <c r="E26" s="44">
        <v>2218580917</v>
      </c>
      <c r="F26" s="44">
        <v>2459328252</v>
      </c>
      <c r="G26" s="45">
        <v>2966341761</v>
      </c>
      <c r="H26" s="46">
        <v>3184279803</v>
      </c>
      <c r="I26" s="25">
        <f t="shared" si="0"/>
        <v>10.85141105989238</v>
      </c>
      <c r="J26" s="26">
        <f t="shared" si="1"/>
        <v>12.80074891195191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350804664</v>
      </c>
      <c r="D28" s="41">
        <v>464712958</v>
      </c>
      <c r="E28" s="41">
        <v>464712958</v>
      </c>
      <c r="F28" s="41">
        <v>713949379</v>
      </c>
      <c r="G28" s="42">
        <v>747084305</v>
      </c>
      <c r="H28" s="43">
        <v>911971649</v>
      </c>
      <c r="I28" s="36">
        <f t="shared" si="0"/>
        <v>53.632337276035244</v>
      </c>
      <c r="J28" s="23">
        <f t="shared" si="1"/>
        <v>25.198421011581786</v>
      </c>
    </row>
    <row r="29" spans="1:10" x14ac:dyDescent="0.25">
      <c r="A29" s="9" t="s">
        <v>17</v>
      </c>
      <c r="B29" s="21" t="s">
        <v>38</v>
      </c>
      <c r="C29" s="41">
        <v>566267928</v>
      </c>
      <c r="D29" s="41">
        <v>588026026</v>
      </c>
      <c r="E29" s="41">
        <v>614554406</v>
      </c>
      <c r="F29" s="41">
        <v>463999997</v>
      </c>
      <c r="G29" s="42">
        <v>746000000</v>
      </c>
      <c r="H29" s="43">
        <v>687805527</v>
      </c>
      <c r="I29" s="36">
        <f t="shared" si="0"/>
        <v>-24.498141666565488</v>
      </c>
      <c r="J29" s="23">
        <f t="shared" si="1"/>
        <v>3.8249605823971855</v>
      </c>
    </row>
    <row r="30" spans="1:10" x14ac:dyDescent="0.25">
      <c r="A30" s="9" t="s">
        <v>17</v>
      </c>
      <c r="B30" s="21" t="s">
        <v>39</v>
      </c>
      <c r="C30" s="41">
        <v>124550470</v>
      </c>
      <c r="D30" s="41">
        <v>30549346</v>
      </c>
      <c r="E30" s="41">
        <v>30549346</v>
      </c>
      <c r="F30" s="41">
        <v>2000</v>
      </c>
      <c r="G30" s="42">
        <v>0</v>
      </c>
      <c r="H30" s="43">
        <v>0</v>
      </c>
      <c r="I30" s="36">
        <f t="shared" si="0"/>
        <v>-99.99345321500499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521863542</v>
      </c>
      <c r="D31" s="41">
        <v>473105781</v>
      </c>
      <c r="E31" s="41">
        <v>473105780</v>
      </c>
      <c r="F31" s="41">
        <v>668896228</v>
      </c>
      <c r="G31" s="42">
        <v>708848414</v>
      </c>
      <c r="H31" s="43">
        <v>725546607</v>
      </c>
      <c r="I31" s="36">
        <f t="shared" si="0"/>
        <v>41.384074402980239</v>
      </c>
      <c r="J31" s="23">
        <f t="shared" si="1"/>
        <v>15.319394620592508</v>
      </c>
    </row>
    <row r="32" spans="1:10" x14ac:dyDescent="0.25">
      <c r="A32" s="9" t="s">
        <v>17</v>
      </c>
      <c r="B32" s="21" t="s">
        <v>34</v>
      </c>
      <c r="C32" s="41">
        <v>714065973</v>
      </c>
      <c r="D32" s="41">
        <v>662186807</v>
      </c>
      <c r="E32" s="41">
        <v>662186807</v>
      </c>
      <c r="F32" s="41">
        <v>612480648</v>
      </c>
      <c r="G32" s="42">
        <v>804409042</v>
      </c>
      <c r="H32" s="43">
        <v>900956020</v>
      </c>
      <c r="I32" s="36">
        <f t="shared" si="0"/>
        <v>-7.506365042999108</v>
      </c>
      <c r="J32" s="23">
        <f t="shared" si="1"/>
        <v>10.80882657172193</v>
      </c>
    </row>
    <row r="33" spans="1:11" ht="13" thickBot="1" x14ac:dyDescent="0.3">
      <c r="A33" s="9" t="s">
        <v>17</v>
      </c>
      <c r="B33" s="37" t="s">
        <v>41</v>
      </c>
      <c r="C33" s="57">
        <v>2277552577</v>
      </c>
      <c r="D33" s="57">
        <v>2218580918</v>
      </c>
      <c r="E33" s="57">
        <v>2245109297</v>
      </c>
      <c r="F33" s="57">
        <v>2459328252</v>
      </c>
      <c r="G33" s="58">
        <v>3006341761</v>
      </c>
      <c r="H33" s="59">
        <v>3226279803</v>
      </c>
      <c r="I33" s="38">
        <f t="shared" si="0"/>
        <v>9.5415824648825485</v>
      </c>
      <c r="J33" s="39">
        <f t="shared" si="1"/>
        <v>12.846522513113378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1271215728</v>
      </c>
      <c r="D8" s="41">
        <v>1271215728</v>
      </c>
      <c r="E8" s="41">
        <v>1295409019</v>
      </c>
      <c r="F8" s="41">
        <v>1352244724</v>
      </c>
      <c r="G8" s="42">
        <v>1413095735</v>
      </c>
      <c r="H8" s="43">
        <v>1448423130</v>
      </c>
      <c r="I8" s="22">
        <f>IF(($E8       =0),0,((($F8       /$E8       )-1)*100))</f>
        <v>4.3874717688684006</v>
      </c>
      <c r="J8" s="23">
        <f>IF(($E8       =0),0,(((($H8       /$E8       )^(1/3))-1)*100))</f>
        <v>3.7917525120359175</v>
      </c>
    </row>
    <row r="9" spans="1:11" x14ac:dyDescent="0.25">
      <c r="A9" s="3" t="s">
        <v>17</v>
      </c>
      <c r="B9" s="21" t="s">
        <v>20</v>
      </c>
      <c r="C9" s="41">
        <v>5660780642</v>
      </c>
      <c r="D9" s="41">
        <v>5273870820</v>
      </c>
      <c r="E9" s="41">
        <v>5140923341</v>
      </c>
      <c r="F9" s="41">
        <v>6359886817</v>
      </c>
      <c r="G9" s="42">
        <v>6917123942</v>
      </c>
      <c r="H9" s="43">
        <v>7567659114</v>
      </c>
      <c r="I9" s="22">
        <f>IF(($E9       =0),0,((($F9       /$E9       )-1)*100))</f>
        <v>23.710983322363454</v>
      </c>
      <c r="J9" s="23">
        <f>IF(($E9       =0),0,(((($H9       /$E9       )^(1/3))-1)*100))</f>
        <v>13.75578131886941</v>
      </c>
    </row>
    <row r="10" spans="1:11" x14ac:dyDescent="0.25">
      <c r="A10" s="3" t="s">
        <v>17</v>
      </c>
      <c r="B10" s="21" t="s">
        <v>21</v>
      </c>
      <c r="C10" s="41">
        <v>1578653150</v>
      </c>
      <c r="D10" s="41">
        <v>1575792715</v>
      </c>
      <c r="E10" s="41">
        <v>1743078517</v>
      </c>
      <c r="F10" s="41">
        <v>1785911701</v>
      </c>
      <c r="G10" s="42">
        <v>1871259793</v>
      </c>
      <c r="H10" s="43">
        <v>1950402064</v>
      </c>
      <c r="I10" s="22">
        <f t="shared" ref="I10:I33" si="0">IF(($E10      =0),0,((($F10      /$E10      )-1)*100))</f>
        <v>2.457329579950307</v>
      </c>
      <c r="J10" s="23">
        <f t="shared" ref="J10:J33" si="1">IF(($E10      =0),0,(((($H10      /$E10      )^(1/3))-1)*100))</f>
        <v>3.8171412583168474</v>
      </c>
    </row>
    <row r="11" spans="1:11" x14ac:dyDescent="0.25">
      <c r="A11" s="9" t="s">
        <v>17</v>
      </c>
      <c r="B11" s="24" t="s">
        <v>22</v>
      </c>
      <c r="C11" s="44">
        <v>8510649520</v>
      </c>
      <c r="D11" s="44">
        <v>8120879263</v>
      </c>
      <c r="E11" s="44">
        <v>8179410877</v>
      </c>
      <c r="F11" s="44">
        <v>9498043242</v>
      </c>
      <c r="G11" s="45">
        <v>10201479470</v>
      </c>
      <c r="H11" s="46">
        <v>10966484308</v>
      </c>
      <c r="I11" s="25">
        <f t="shared" si="0"/>
        <v>16.121361120370082</v>
      </c>
      <c r="J11" s="26">
        <f t="shared" si="1"/>
        <v>10.267737983867731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1549010813</v>
      </c>
      <c r="D13" s="41">
        <v>1441781628</v>
      </c>
      <c r="E13" s="41">
        <v>1293378475</v>
      </c>
      <c r="F13" s="41">
        <v>1658494642</v>
      </c>
      <c r="G13" s="42">
        <v>1752173283</v>
      </c>
      <c r="H13" s="43">
        <v>1813884422</v>
      </c>
      <c r="I13" s="22">
        <f t="shared" si="0"/>
        <v>28.229646159837319</v>
      </c>
      <c r="J13" s="23">
        <f t="shared" si="1"/>
        <v>11.933820526080385</v>
      </c>
    </row>
    <row r="14" spans="1:11" x14ac:dyDescent="0.25">
      <c r="A14" s="3" t="s">
        <v>17</v>
      </c>
      <c r="B14" s="21" t="s">
        <v>25</v>
      </c>
      <c r="C14" s="41">
        <v>1084418994</v>
      </c>
      <c r="D14" s="41">
        <v>959965422</v>
      </c>
      <c r="E14" s="41">
        <v>2454216998</v>
      </c>
      <c r="F14" s="41">
        <v>1165997150</v>
      </c>
      <c r="G14" s="42">
        <v>1061813229</v>
      </c>
      <c r="H14" s="43">
        <v>1163742963</v>
      </c>
      <c r="I14" s="22">
        <f t="shared" si="0"/>
        <v>-52.490054834181379</v>
      </c>
      <c r="J14" s="23">
        <f t="shared" si="1"/>
        <v>-22.020334236166882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2616461381</v>
      </c>
      <c r="D16" s="41">
        <v>2616461381</v>
      </c>
      <c r="E16" s="41">
        <v>2826986017</v>
      </c>
      <c r="F16" s="41">
        <v>3103568156</v>
      </c>
      <c r="G16" s="42">
        <v>3269919409</v>
      </c>
      <c r="H16" s="43">
        <v>3472327421</v>
      </c>
      <c r="I16" s="22">
        <f t="shared" si="0"/>
        <v>9.7836401502087824</v>
      </c>
      <c r="J16" s="23">
        <f t="shared" si="1"/>
        <v>7.0941306799900294</v>
      </c>
    </row>
    <row r="17" spans="1:10" x14ac:dyDescent="0.25">
      <c r="A17" s="3" t="s">
        <v>17</v>
      </c>
      <c r="B17" s="21" t="s">
        <v>27</v>
      </c>
      <c r="C17" s="41">
        <v>3094008332</v>
      </c>
      <c r="D17" s="41">
        <v>2922024593</v>
      </c>
      <c r="E17" s="41">
        <v>3042132033</v>
      </c>
      <c r="F17" s="41">
        <v>3185995287</v>
      </c>
      <c r="G17" s="42">
        <v>3494400679</v>
      </c>
      <c r="H17" s="43">
        <v>3850332078</v>
      </c>
      <c r="I17" s="29">
        <f t="shared" si="0"/>
        <v>4.729027288737675</v>
      </c>
      <c r="J17" s="30">
        <f t="shared" si="1"/>
        <v>8.1699700511717275</v>
      </c>
    </row>
    <row r="18" spans="1:10" x14ac:dyDescent="0.25">
      <c r="A18" s="3" t="s">
        <v>17</v>
      </c>
      <c r="B18" s="24" t="s">
        <v>28</v>
      </c>
      <c r="C18" s="44">
        <v>8343899520</v>
      </c>
      <c r="D18" s="44">
        <v>7940233024</v>
      </c>
      <c r="E18" s="44">
        <v>9616713523</v>
      </c>
      <c r="F18" s="44">
        <v>9114055235</v>
      </c>
      <c r="G18" s="45">
        <v>9578306600</v>
      </c>
      <c r="H18" s="46">
        <v>10300286884</v>
      </c>
      <c r="I18" s="25">
        <f t="shared" si="0"/>
        <v>-5.226923800920213</v>
      </c>
      <c r="J18" s="26">
        <f t="shared" si="1"/>
        <v>2.3153703680103721</v>
      </c>
    </row>
    <row r="19" spans="1:10" ht="23.25" customHeight="1" x14ac:dyDescent="0.25">
      <c r="A19" s="31" t="s">
        <v>17</v>
      </c>
      <c r="B19" s="32" t="s">
        <v>29</v>
      </c>
      <c r="C19" s="50">
        <v>166750000</v>
      </c>
      <c r="D19" s="50">
        <v>180646239</v>
      </c>
      <c r="E19" s="50">
        <v>-1437302646</v>
      </c>
      <c r="F19" s="51">
        <v>383988007</v>
      </c>
      <c r="G19" s="52">
        <v>623172870</v>
      </c>
      <c r="H19" s="53">
        <v>666197424</v>
      </c>
      <c r="I19" s="33">
        <f t="shared" si="0"/>
        <v>-126.71587699839245</v>
      </c>
      <c r="J19" s="34">
        <f t="shared" si="1"/>
        <v>-177.39001092889541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166750000</v>
      </c>
      <c r="D23" s="41">
        <v>180896239</v>
      </c>
      <c r="E23" s="41">
        <v>96164276</v>
      </c>
      <c r="F23" s="41">
        <v>231550245</v>
      </c>
      <c r="G23" s="42">
        <v>204500000</v>
      </c>
      <c r="H23" s="43">
        <v>266000000</v>
      </c>
      <c r="I23" s="36">
        <f t="shared" si="0"/>
        <v>140.78613663144512</v>
      </c>
      <c r="J23" s="23">
        <f t="shared" si="1"/>
        <v>40.374845129861384</v>
      </c>
    </row>
    <row r="24" spans="1:10" x14ac:dyDescent="0.25">
      <c r="A24" s="9" t="s">
        <v>17</v>
      </c>
      <c r="B24" s="21" t="s">
        <v>33</v>
      </c>
      <c r="C24" s="41">
        <v>142103700</v>
      </c>
      <c r="D24" s="41">
        <v>144481589</v>
      </c>
      <c r="E24" s="41">
        <v>124334654</v>
      </c>
      <c r="F24" s="41">
        <v>148165300</v>
      </c>
      <c r="G24" s="42">
        <v>231289950</v>
      </c>
      <c r="H24" s="43">
        <v>245753950</v>
      </c>
      <c r="I24" s="36">
        <f t="shared" si="0"/>
        <v>19.166535823552454</v>
      </c>
      <c r="J24" s="23">
        <f t="shared" si="1"/>
        <v>25.497797974934322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308853700</v>
      </c>
      <c r="D26" s="44">
        <v>325377828</v>
      </c>
      <c r="E26" s="44">
        <v>220498930</v>
      </c>
      <c r="F26" s="44">
        <v>379715545</v>
      </c>
      <c r="G26" s="45">
        <v>435789950</v>
      </c>
      <c r="H26" s="46">
        <v>511753950</v>
      </c>
      <c r="I26" s="25">
        <f t="shared" si="0"/>
        <v>72.207432026994425</v>
      </c>
      <c r="J26" s="26">
        <f t="shared" si="1"/>
        <v>32.399061212846568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27275351</v>
      </c>
      <c r="D28" s="41">
        <v>69288363</v>
      </c>
      <c r="E28" s="41">
        <v>56589216</v>
      </c>
      <c r="F28" s="41">
        <v>68258080</v>
      </c>
      <c r="G28" s="42">
        <v>99926056</v>
      </c>
      <c r="H28" s="43">
        <v>128941550</v>
      </c>
      <c r="I28" s="36">
        <f t="shared" si="0"/>
        <v>20.620296276944352</v>
      </c>
      <c r="J28" s="23">
        <f t="shared" si="1"/>
        <v>31.589045421651861</v>
      </c>
    </row>
    <row r="29" spans="1:10" x14ac:dyDescent="0.25">
      <c r="A29" s="9" t="s">
        <v>17</v>
      </c>
      <c r="B29" s="21" t="s">
        <v>38</v>
      </c>
      <c r="C29" s="41">
        <v>153500000</v>
      </c>
      <c r="D29" s="41">
        <v>126539617</v>
      </c>
      <c r="E29" s="41">
        <v>68588879</v>
      </c>
      <c r="F29" s="41">
        <v>151500000</v>
      </c>
      <c r="G29" s="42">
        <v>196500000</v>
      </c>
      <c r="H29" s="43">
        <v>245633000</v>
      </c>
      <c r="I29" s="36">
        <f t="shared" si="0"/>
        <v>120.88128893315199</v>
      </c>
      <c r="J29" s="23">
        <f t="shared" si="1"/>
        <v>52.995151913143637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32852298</v>
      </c>
      <c r="D31" s="41">
        <v>8392723</v>
      </c>
      <c r="E31" s="41">
        <v>7375187</v>
      </c>
      <c r="F31" s="41">
        <v>31982298</v>
      </c>
      <c r="G31" s="42">
        <v>80363894</v>
      </c>
      <c r="H31" s="43">
        <v>48800000</v>
      </c>
      <c r="I31" s="36">
        <f t="shared" si="0"/>
        <v>333.64728243500809</v>
      </c>
      <c r="J31" s="23">
        <f t="shared" si="1"/>
        <v>87.73659143978665</v>
      </c>
    </row>
    <row r="32" spans="1:10" x14ac:dyDescent="0.25">
      <c r="A32" s="9" t="s">
        <v>17</v>
      </c>
      <c r="B32" s="21" t="s">
        <v>34</v>
      </c>
      <c r="C32" s="41">
        <v>95226051</v>
      </c>
      <c r="D32" s="41">
        <v>121157125</v>
      </c>
      <c r="E32" s="41">
        <v>87945648</v>
      </c>
      <c r="F32" s="41">
        <v>127975167</v>
      </c>
      <c r="G32" s="42">
        <v>59000000</v>
      </c>
      <c r="H32" s="43">
        <v>88379400</v>
      </c>
      <c r="I32" s="36">
        <f t="shared" si="0"/>
        <v>45.516202234361835</v>
      </c>
      <c r="J32" s="23">
        <f t="shared" si="1"/>
        <v>0.16413199984903759</v>
      </c>
    </row>
    <row r="33" spans="1:11" ht="13" thickBot="1" x14ac:dyDescent="0.3">
      <c r="A33" s="9" t="s">
        <v>17</v>
      </c>
      <c r="B33" s="37" t="s">
        <v>41</v>
      </c>
      <c r="C33" s="57">
        <v>308853700</v>
      </c>
      <c r="D33" s="57">
        <v>325377828</v>
      </c>
      <c r="E33" s="57">
        <v>220498930</v>
      </c>
      <c r="F33" s="57">
        <v>379715545</v>
      </c>
      <c r="G33" s="58">
        <v>435789950</v>
      </c>
      <c r="H33" s="59">
        <v>511753950</v>
      </c>
      <c r="I33" s="38">
        <f t="shared" si="0"/>
        <v>72.207432026994425</v>
      </c>
      <c r="J33" s="39">
        <f t="shared" si="1"/>
        <v>32.399061212846568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349604867</v>
      </c>
      <c r="D8" s="41">
        <v>350054867</v>
      </c>
      <c r="E8" s="41">
        <v>351320416</v>
      </c>
      <c r="F8" s="41">
        <v>423566388</v>
      </c>
      <c r="G8" s="42">
        <v>448980371</v>
      </c>
      <c r="H8" s="43">
        <v>475919193</v>
      </c>
      <c r="I8" s="22">
        <f>IF(($E8       =0),0,((($F8       /$E8       )-1)*100))</f>
        <v>20.564125712523349</v>
      </c>
      <c r="J8" s="23">
        <f>IF(($E8       =0),0,(((($H8       /$E8       )^(1/3))-1)*100))</f>
        <v>10.64792579424816</v>
      </c>
    </row>
    <row r="9" spans="1:11" x14ac:dyDescent="0.25">
      <c r="A9" s="3" t="s">
        <v>17</v>
      </c>
      <c r="B9" s="21" t="s">
        <v>20</v>
      </c>
      <c r="C9" s="41">
        <v>1047774241</v>
      </c>
      <c r="D9" s="41">
        <v>1057592241</v>
      </c>
      <c r="E9" s="41">
        <v>1009522888</v>
      </c>
      <c r="F9" s="41">
        <v>1173553089</v>
      </c>
      <c r="G9" s="42">
        <v>1252363077</v>
      </c>
      <c r="H9" s="43">
        <v>1343037017</v>
      </c>
      <c r="I9" s="22">
        <f>IF(($E9       =0),0,((($F9       /$E9       )-1)*100))</f>
        <v>16.248289459287623</v>
      </c>
      <c r="J9" s="23">
        <f>IF(($E9       =0),0,(((($H9       /$E9       )^(1/3))-1)*100))</f>
        <v>9.9825887280272863</v>
      </c>
    </row>
    <row r="10" spans="1:11" x14ac:dyDescent="0.25">
      <c r="A10" s="3" t="s">
        <v>17</v>
      </c>
      <c r="B10" s="21" t="s">
        <v>21</v>
      </c>
      <c r="C10" s="41">
        <v>389892902</v>
      </c>
      <c r="D10" s="41">
        <v>392299184</v>
      </c>
      <c r="E10" s="41">
        <v>346503456</v>
      </c>
      <c r="F10" s="41">
        <v>422353423</v>
      </c>
      <c r="G10" s="42">
        <v>442782629</v>
      </c>
      <c r="H10" s="43">
        <v>461244219</v>
      </c>
      <c r="I10" s="22">
        <f t="shared" ref="I10:I33" si="0">IF(($E10      =0),0,((($F10      /$E10      )-1)*100))</f>
        <v>21.890104034056158</v>
      </c>
      <c r="J10" s="23">
        <f t="shared" ref="J10:J33" si="1">IF(($E10      =0),0,(((($H10      /$E10      )^(1/3))-1)*100))</f>
        <v>10.003825497054052</v>
      </c>
    </row>
    <row r="11" spans="1:11" x14ac:dyDescent="0.25">
      <c r="A11" s="9" t="s">
        <v>17</v>
      </c>
      <c r="B11" s="24" t="s">
        <v>22</v>
      </c>
      <c r="C11" s="44">
        <v>1787272010</v>
      </c>
      <c r="D11" s="44">
        <v>1799946292</v>
      </c>
      <c r="E11" s="44">
        <v>1707346760</v>
      </c>
      <c r="F11" s="44">
        <v>2019472900</v>
      </c>
      <c r="G11" s="45">
        <v>2144126077</v>
      </c>
      <c r="H11" s="46">
        <v>2280200429</v>
      </c>
      <c r="I11" s="25">
        <f t="shared" si="0"/>
        <v>18.281356038066932</v>
      </c>
      <c r="J11" s="26">
        <f t="shared" si="1"/>
        <v>10.124452627258339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423685589</v>
      </c>
      <c r="D13" s="41">
        <v>425059576</v>
      </c>
      <c r="E13" s="41">
        <v>405519169</v>
      </c>
      <c r="F13" s="41">
        <v>476021320</v>
      </c>
      <c r="G13" s="42">
        <v>500031660</v>
      </c>
      <c r="H13" s="43">
        <v>523785417</v>
      </c>
      <c r="I13" s="22">
        <f t="shared" si="0"/>
        <v>17.385651872846488</v>
      </c>
      <c r="J13" s="23">
        <f t="shared" si="1"/>
        <v>8.9048793416248948</v>
      </c>
    </row>
    <row r="14" spans="1:11" x14ac:dyDescent="0.25">
      <c r="A14" s="3" t="s">
        <v>17</v>
      </c>
      <c r="B14" s="21" t="s">
        <v>25</v>
      </c>
      <c r="C14" s="41">
        <v>146245119</v>
      </c>
      <c r="D14" s="41">
        <v>137825119</v>
      </c>
      <c r="E14" s="41">
        <v>34071350</v>
      </c>
      <c r="F14" s="41">
        <v>209165454</v>
      </c>
      <c r="G14" s="42">
        <v>233746999</v>
      </c>
      <c r="H14" s="43">
        <v>253631322</v>
      </c>
      <c r="I14" s="22">
        <f t="shared" si="0"/>
        <v>513.90421571202785</v>
      </c>
      <c r="J14" s="23">
        <f t="shared" si="1"/>
        <v>95.256056814952927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556242237</v>
      </c>
      <c r="D16" s="41">
        <v>566242237</v>
      </c>
      <c r="E16" s="41">
        <v>561120490</v>
      </c>
      <c r="F16" s="41">
        <v>638155001</v>
      </c>
      <c r="G16" s="42">
        <v>672615371</v>
      </c>
      <c r="H16" s="43">
        <v>714317524</v>
      </c>
      <c r="I16" s="22">
        <f t="shared" si="0"/>
        <v>13.728693279406002</v>
      </c>
      <c r="J16" s="23">
        <f t="shared" si="1"/>
        <v>8.3789798915883118</v>
      </c>
    </row>
    <row r="17" spans="1:10" x14ac:dyDescent="0.25">
      <c r="A17" s="3" t="s">
        <v>17</v>
      </c>
      <c r="B17" s="21" t="s">
        <v>27</v>
      </c>
      <c r="C17" s="41">
        <v>746847010</v>
      </c>
      <c r="D17" s="41">
        <v>757754760</v>
      </c>
      <c r="E17" s="41">
        <v>753846211</v>
      </c>
      <c r="F17" s="41">
        <v>787361064</v>
      </c>
      <c r="G17" s="42">
        <v>823445791</v>
      </c>
      <c r="H17" s="43">
        <v>865011378</v>
      </c>
      <c r="I17" s="29">
        <f t="shared" si="0"/>
        <v>4.4458475098709593</v>
      </c>
      <c r="J17" s="30">
        <f t="shared" si="1"/>
        <v>4.6918854336136517</v>
      </c>
    </row>
    <row r="18" spans="1:10" x14ac:dyDescent="0.25">
      <c r="A18" s="3" t="s">
        <v>17</v>
      </c>
      <c r="B18" s="24" t="s">
        <v>28</v>
      </c>
      <c r="C18" s="44">
        <v>1873019955</v>
      </c>
      <c r="D18" s="44">
        <v>1886881692</v>
      </c>
      <c r="E18" s="44">
        <v>1754557220</v>
      </c>
      <c r="F18" s="44">
        <v>2110702839</v>
      </c>
      <c r="G18" s="45">
        <v>2229839821</v>
      </c>
      <c r="H18" s="46">
        <v>2356745641</v>
      </c>
      <c r="I18" s="25">
        <f t="shared" si="0"/>
        <v>20.298318854485697</v>
      </c>
      <c r="J18" s="26">
        <f t="shared" si="1"/>
        <v>10.335447000395703</v>
      </c>
    </row>
    <row r="19" spans="1:10" ht="23.25" customHeight="1" x14ac:dyDescent="0.25">
      <c r="A19" s="31" t="s">
        <v>17</v>
      </c>
      <c r="B19" s="32" t="s">
        <v>29</v>
      </c>
      <c r="C19" s="50">
        <v>-85747945</v>
      </c>
      <c r="D19" s="50">
        <v>-86935400</v>
      </c>
      <c r="E19" s="50">
        <v>-47210460</v>
      </c>
      <c r="F19" s="51">
        <v>-91229939</v>
      </c>
      <c r="G19" s="52">
        <v>-85713744</v>
      </c>
      <c r="H19" s="53">
        <v>-76545212</v>
      </c>
      <c r="I19" s="33">
        <f t="shared" si="0"/>
        <v>93.240944909242572</v>
      </c>
      <c r="J19" s="34">
        <f t="shared" si="1"/>
        <v>17.478916587079073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87600000</v>
      </c>
      <c r="D22" s="41">
        <v>92871268</v>
      </c>
      <c r="E22" s="41">
        <v>80987847</v>
      </c>
      <c r="F22" s="41">
        <v>70240000</v>
      </c>
      <c r="G22" s="42">
        <v>23750000</v>
      </c>
      <c r="H22" s="43">
        <v>23400000</v>
      </c>
      <c r="I22" s="36">
        <f t="shared" si="0"/>
        <v>-13.270938045803337</v>
      </c>
      <c r="J22" s="23">
        <f t="shared" si="1"/>
        <v>-33.890277442973861</v>
      </c>
    </row>
    <row r="23" spans="1:10" x14ac:dyDescent="0.25">
      <c r="A23" s="9" t="s">
        <v>17</v>
      </c>
      <c r="B23" s="21" t="s">
        <v>32</v>
      </c>
      <c r="C23" s="41">
        <v>57670000</v>
      </c>
      <c r="D23" s="41">
        <v>55886729</v>
      </c>
      <c r="E23" s="41">
        <v>41626979</v>
      </c>
      <c r="F23" s="41">
        <v>71927088</v>
      </c>
      <c r="G23" s="42">
        <v>43544197</v>
      </c>
      <c r="H23" s="43">
        <v>34991462</v>
      </c>
      <c r="I23" s="36">
        <f t="shared" si="0"/>
        <v>72.789593979423771</v>
      </c>
      <c r="J23" s="23">
        <f t="shared" si="1"/>
        <v>-5.6238192538993754</v>
      </c>
    </row>
    <row r="24" spans="1:10" x14ac:dyDescent="0.25">
      <c r="A24" s="9" t="s">
        <v>17</v>
      </c>
      <c r="B24" s="21" t="s">
        <v>33</v>
      </c>
      <c r="C24" s="41">
        <v>120048087</v>
      </c>
      <c r="D24" s="41">
        <v>123743056</v>
      </c>
      <c r="E24" s="41">
        <v>123175774</v>
      </c>
      <c r="F24" s="41">
        <v>93548044</v>
      </c>
      <c r="G24" s="42">
        <v>110589303</v>
      </c>
      <c r="H24" s="43">
        <v>121571695</v>
      </c>
      <c r="I24" s="36">
        <f t="shared" si="0"/>
        <v>-24.053211957085008</v>
      </c>
      <c r="J24" s="23">
        <f t="shared" si="1"/>
        <v>-0.43598750617992454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265318087</v>
      </c>
      <c r="D26" s="44">
        <v>272501053</v>
      </c>
      <c r="E26" s="44">
        <v>245790600</v>
      </c>
      <c r="F26" s="44">
        <v>235715132</v>
      </c>
      <c r="G26" s="45">
        <v>177883500</v>
      </c>
      <c r="H26" s="46">
        <v>179963157</v>
      </c>
      <c r="I26" s="25">
        <f t="shared" si="0"/>
        <v>-4.0992080250424561</v>
      </c>
      <c r="J26" s="26">
        <f t="shared" si="1"/>
        <v>-9.86929298930872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54316830</v>
      </c>
      <c r="D28" s="41">
        <v>58633149</v>
      </c>
      <c r="E28" s="41">
        <v>54087464</v>
      </c>
      <c r="F28" s="41">
        <v>37686183</v>
      </c>
      <c r="G28" s="42">
        <v>65034260</v>
      </c>
      <c r="H28" s="43">
        <v>69430434</v>
      </c>
      <c r="I28" s="36">
        <f t="shared" si="0"/>
        <v>-30.323627301143198</v>
      </c>
      <c r="J28" s="23">
        <f t="shared" si="1"/>
        <v>8.6803646572621638</v>
      </c>
    </row>
    <row r="29" spans="1:10" x14ac:dyDescent="0.25">
      <c r="A29" s="9" t="s">
        <v>17</v>
      </c>
      <c r="B29" s="21" t="s">
        <v>38</v>
      </c>
      <c r="C29" s="41">
        <v>42888000</v>
      </c>
      <c r="D29" s="41">
        <v>40064348</v>
      </c>
      <c r="E29" s="41">
        <v>39922655</v>
      </c>
      <c r="F29" s="41">
        <v>40164348</v>
      </c>
      <c r="G29" s="42">
        <v>26000000</v>
      </c>
      <c r="H29" s="43">
        <v>28482816</v>
      </c>
      <c r="I29" s="36">
        <f t="shared" si="0"/>
        <v>0.60540312261296858</v>
      </c>
      <c r="J29" s="23">
        <f t="shared" si="1"/>
        <v>-10.644524644117336</v>
      </c>
    </row>
    <row r="30" spans="1:10" x14ac:dyDescent="0.25">
      <c r="A30" s="9" t="s">
        <v>17</v>
      </c>
      <c r="B30" s="21" t="s">
        <v>39</v>
      </c>
      <c r="C30" s="41">
        <v>10000000</v>
      </c>
      <c r="D30" s="41">
        <v>8695652</v>
      </c>
      <c r="E30" s="41">
        <v>8635718</v>
      </c>
      <c r="F30" s="41">
        <v>869565</v>
      </c>
      <c r="G30" s="42">
        <v>8695652</v>
      </c>
      <c r="H30" s="43">
        <v>1739130</v>
      </c>
      <c r="I30" s="36">
        <f t="shared" si="0"/>
        <v>-89.930599864423556</v>
      </c>
      <c r="J30" s="23">
        <f t="shared" si="1"/>
        <v>-41.384672175846518</v>
      </c>
    </row>
    <row r="31" spans="1:10" x14ac:dyDescent="0.25">
      <c r="A31" s="9" t="s">
        <v>17</v>
      </c>
      <c r="B31" s="21" t="s">
        <v>40</v>
      </c>
      <c r="C31" s="41">
        <v>37086957</v>
      </c>
      <c r="D31" s="41">
        <v>48946604</v>
      </c>
      <c r="E31" s="41">
        <v>48435527</v>
      </c>
      <c r="F31" s="41">
        <v>36724576</v>
      </c>
      <c r="G31" s="42">
        <v>13769849</v>
      </c>
      <c r="H31" s="43">
        <v>1121462</v>
      </c>
      <c r="I31" s="36">
        <f t="shared" si="0"/>
        <v>-24.178432083540656</v>
      </c>
      <c r="J31" s="23">
        <f t="shared" si="1"/>
        <v>-71.498119755248879</v>
      </c>
    </row>
    <row r="32" spans="1:10" x14ac:dyDescent="0.25">
      <c r="A32" s="9" t="s">
        <v>17</v>
      </c>
      <c r="B32" s="21" t="s">
        <v>34</v>
      </c>
      <c r="C32" s="41">
        <v>122326300</v>
      </c>
      <c r="D32" s="41">
        <v>117461300</v>
      </c>
      <c r="E32" s="41">
        <v>96009236</v>
      </c>
      <c r="F32" s="41">
        <v>120270460</v>
      </c>
      <c r="G32" s="42">
        <v>64383739</v>
      </c>
      <c r="H32" s="43">
        <v>79189315</v>
      </c>
      <c r="I32" s="36">
        <f t="shared" si="0"/>
        <v>25.269677179807992</v>
      </c>
      <c r="J32" s="23">
        <f t="shared" si="1"/>
        <v>-6.2183525863644178</v>
      </c>
    </row>
    <row r="33" spans="1:11" ht="13" thickBot="1" x14ac:dyDescent="0.3">
      <c r="A33" s="9" t="s">
        <v>17</v>
      </c>
      <c r="B33" s="37" t="s">
        <v>41</v>
      </c>
      <c r="C33" s="57">
        <v>266618087</v>
      </c>
      <c r="D33" s="57">
        <v>273801053</v>
      </c>
      <c r="E33" s="57">
        <v>247090600</v>
      </c>
      <c r="F33" s="57">
        <v>235715132</v>
      </c>
      <c r="G33" s="58">
        <v>177883500</v>
      </c>
      <c r="H33" s="59">
        <v>179963157</v>
      </c>
      <c r="I33" s="38">
        <f t="shared" si="0"/>
        <v>-4.6037639635016507</v>
      </c>
      <c r="J33" s="39">
        <f t="shared" si="1"/>
        <v>-10.027637078121188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109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177968685</v>
      </c>
      <c r="D8" s="41">
        <v>235466809</v>
      </c>
      <c r="E8" s="41">
        <v>228342748</v>
      </c>
      <c r="F8" s="41">
        <v>244499134</v>
      </c>
      <c r="G8" s="42">
        <v>255746093</v>
      </c>
      <c r="H8" s="43">
        <v>266998922</v>
      </c>
      <c r="I8" s="22">
        <f>IF(($E8       =0),0,((($F8       /$E8       )-1)*100))</f>
        <v>7.0754977513014738</v>
      </c>
      <c r="J8" s="23">
        <f>IF(($E8       =0),0,(((($H8       /$E8       )^(1/3))-1)*100))</f>
        <v>5.3515092300376876</v>
      </c>
    </row>
    <row r="9" spans="1:11" x14ac:dyDescent="0.25">
      <c r="A9" s="3" t="s">
        <v>17</v>
      </c>
      <c r="B9" s="21" t="s">
        <v>20</v>
      </c>
      <c r="C9" s="41">
        <v>813846790</v>
      </c>
      <c r="D9" s="41">
        <v>797039847</v>
      </c>
      <c r="E9" s="41">
        <v>759130815</v>
      </c>
      <c r="F9" s="41">
        <v>879535077</v>
      </c>
      <c r="G9" s="42">
        <v>924322169</v>
      </c>
      <c r="H9" s="43">
        <v>975733487</v>
      </c>
      <c r="I9" s="22">
        <f>IF(($E9       =0),0,((($F9       /$E9       )-1)*100))</f>
        <v>15.860805492397256</v>
      </c>
      <c r="J9" s="23">
        <f>IF(($E9       =0),0,(((($H9       /$E9       )^(1/3))-1)*100))</f>
        <v>8.7271981052156065</v>
      </c>
    </row>
    <row r="10" spans="1:11" x14ac:dyDescent="0.25">
      <c r="A10" s="3" t="s">
        <v>17</v>
      </c>
      <c r="B10" s="21" t="s">
        <v>21</v>
      </c>
      <c r="C10" s="41">
        <v>309176023</v>
      </c>
      <c r="D10" s="41">
        <v>316685084</v>
      </c>
      <c r="E10" s="41">
        <v>331894071</v>
      </c>
      <c r="F10" s="41">
        <v>329016181</v>
      </c>
      <c r="G10" s="42">
        <v>348582786</v>
      </c>
      <c r="H10" s="43">
        <v>360522788</v>
      </c>
      <c r="I10" s="22">
        <f t="shared" ref="I10:I33" si="0">IF(($E10      =0),0,((($F10      /$E10      )-1)*100))</f>
        <v>-0.86711100060596902</v>
      </c>
      <c r="J10" s="23">
        <f t="shared" ref="J10:J33" si="1">IF(($E10      =0),0,(((($H10      /$E10      )^(1/3))-1)*100))</f>
        <v>2.7963613241270169</v>
      </c>
    </row>
    <row r="11" spans="1:11" x14ac:dyDescent="0.25">
      <c r="A11" s="9" t="s">
        <v>17</v>
      </c>
      <c r="B11" s="24" t="s">
        <v>22</v>
      </c>
      <c r="C11" s="44">
        <v>1300991498</v>
      </c>
      <c r="D11" s="44">
        <v>1349191740</v>
      </c>
      <c r="E11" s="44">
        <v>1319367634</v>
      </c>
      <c r="F11" s="44">
        <v>1453050392</v>
      </c>
      <c r="G11" s="45">
        <v>1528651048</v>
      </c>
      <c r="H11" s="46">
        <v>1603255197</v>
      </c>
      <c r="I11" s="25">
        <f t="shared" si="0"/>
        <v>10.132335715611474</v>
      </c>
      <c r="J11" s="26">
        <f t="shared" si="1"/>
        <v>6.7117585242443489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273488598</v>
      </c>
      <c r="D13" s="41">
        <v>263675098</v>
      </c>
      <c r="E13" s="41">
        <v>261874697</v>
      </c>
      <c r="F13" s="41">
        <v>296964272</v>
      </c>
      <c r="G13" s="42">
        <v>311448603</v>
      </c>
      <c r="H13" s="43">
        <v>329045463</v>
      </c>
      <c r="I13" s="22">
        <f t="shared" si="0"/>
        <v>13.399375885483122</v>
      </c>
      <c r="J13" s="23">
        <f t="shared" si="1"/>
        <v>7.9081192109577092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298943805</v>
      </c>
      <c r="E14" s="41">
        <v>253679352</v>
      </c>
      <c r="F14" s="41">
        <v>145441559</v>
      </c>
      <c r="G14" s="42">
        <v>152596551</v>
      </c>
      <c r="H14" s="43">
        <v>160482125</v>
      </c>
      <c r="I14" s="22">
        <f t="shared" si="0"/>
        <v>-42.66716709367816</v>
      </c>
      <c r="J14" s="23">
        <f t="shared" si="1"/>
        <v>-14.155228513347318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420196942</v>
      </c>
      <c r="D16" s="41">
        <v>420196942</v>
      </c>
      <c r="E16" s="41">
        <v>369268079</v>
      </c>
      <c r="F16" s="41">
        <v>450019679</v>
      </c>
      <c r="G16" s="42">
        <v>470270565</v>
      </c>
      <c r="H16" s="43">
        <v>485027329</v>
      </c>
      <c r="I16" s="22">
        <f t="shared" si="0"/>
        <v>21.868015296280198</v>
      </c>
      <c r="J16" s="23">
        <f t="shared" si="1"/>
        <v>9.5153042921650055</v>
      </c>
    </row>
    <row r="17" spans="1:10" x14ac:dyDescent="0.25">
      <c r="A17" s="3" t="s">
        <v>17</v>
      </c>
      <c r="B17" s="21" t="s">
        <v>27</v>
      </c>
      <c r="C17" s="41">
        <v>693423773</v>
      </c>
      <c r="D17" s="41">
        <v>475003206</v>
      </c>
      <c r="E17" s="41">
        <v>487569858</v>
      </c>
      <c r="F17" s="41">
        <v>518539413</v>
      </c>
      <c r="G17" s="42">
        <v>543901971</v>
      </c>
      <c r="H17" s="43">
        <v>562714990</v>
      </c>
      <c r="I17" s="29">
        <f t="shared" si="0"/>
        <v>6.351819024875005</v>
      </c>
      <c r="J17" s="30">
        <f t="shared" si="1"/>
        <v>4.8939753682935461</v>
      </c>
    </row>
    <row r="18" spans="1:10" x14ac:dyDescent="0.25">
      <c r="A18" s="3" t="s">
        <v>17</v>
      </c>
      <c r="B18" s="24" t="s">
        <v>28</v>
      </c>
      <c r="C18" s="44">
        <v>1387109313</v>
      </c>
      <c r="D18" s="44">
        <v>1457819051</v>
      </c>
      <c r="E18" s="44">
        <v>1372391986</v>
      </c>
      <c r="F18" s="44">
        <v>1410964923</v>
      </c>
      <c r="G18" s="45">
        <v>1478217690</v>
      </c>
      <c r="H18" s="46">
        <v>1537269907</v>
      </c>
      <c r="I18" s="25">
        <f t="shared" si="0"/>
        <v>2.8106355468036082</v>
      </c>
      <c r="J18" s="26">
        <f t="shared" si="1"/>
        <v>3.8541807366904379</v>
      </c>
    </row>
    <row r="19" spans="1:10" ht="23.25" customHeight="1" x14ac:dyDescent="0.25">
      <c r="A19" s="31" t="s">
        <v>17</v>
      </c>
      <c r="B19" s="32" t="s">
        <v>29</v>
      </c>
      <c r="C19" s="50">
        <v>-86117815</v>
      </c>
      <c r="D19" s="50">
        <v>-108627311</v>
      </c>
      <c r="E19" s="50">
        <v>-53024352</v>
      </c>
      <c r="F19" s="51">
        <v>42085469</v>
      </c>
      <c r="G19" s="52">
        <v>50433358</v>
      </c>
      <c r="H19" s="53">
        <v>65985290</v>
      </c>
      <c r="I19" s="33">
        <f t="shared" si="0"/>
        <v>-179.37007697896996</v>
      </c>
      <c r="J19" s="34">
        <f t="shared" si="1"/>
        <v>-207.56159987490673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4500000</v>
      </c>
      <c r="D23" s="41">
        <v>10647053</v>
      </c>
      <c r="E23" s="41">
        <v>3465422</v>
      </c>
      <c r="F23" s="41">
        <v>5000000</v>
      </c>
      <c r="G23" s="42">
        <v>0</v>
      </c>
      <c r="H23" s="43">
        <v>0</v>
      </c>
      <c r="I23" s="36">
        <f t="shared" si="0"/>
        <v>44.282572223527183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94734000</v>
      </c>
      <c r="D24" s="41">
        <v>110590229</v>
      </c>
      <c r="E24" s="41">
        <v>72926931</v>
      </c>
      <c r="F24" s="41">
        <v>99387800</v>
      </c>
      <c r="G24" s="42">
        <v>98495250</v>
      </c>
      <c r="H24" s="43">
        <v>95858675</v>
      </c>
      <c r="I24" s="36">
        <f t="shared" si="0"/>
        <v>36.284084133473257</v>
      </c>
      <c r="J24" s="23">
        <f t="shared" si="1"/>
        <v>9.5421249735613713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99234000</v>
      </c>
      <c r="D26" s="44">
        <v>121237282</v>
      </c>
      <c r="E26" s="44">
        <v>76392353</v>
      </c>
      <c r="F26" s="44">
        <v>104387800</v>
      </c>
      <c r="G26" s="45">
        <v>98495250</v>
      </c>
      <c r="H26" s="46">
        <v>95858675</v>
      </c>
      <c r="I26" s="25">
        <f t="shared" si="0"/>
        <v>36.646923285633058</v>
      </c>
      <c r="J26" s="26">
        <f t="shared" si="1"/>
        <v>7.8600237325205047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28819912</v>
      </c>
      <c r="G28" s="42">
        <v>39148000</v>
      </c>
      <c r="H28" s="43">
        <v>37000000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28219000</v>
      </c>
      <c r="D29" s="41">
        <v>28619000</v>
      </c>
      <c r="E29" s="41">
        <v>21349469</v>
      </c>
      <c r="F29" s="41">
        <v>20500000</v>
      </c>
      <c r="G29" s="42">
        <v>20000000</v>
      </c>
      <c r="H29" s="43">
        <v>20904000</v>
      </c>
      <c r="I29" s="36">
        <f t="shared" si="0"/>
        <v>-3.9788764769746687</v>
      </c>
      <c r="J29" s="23">
        <f t="shared" si="1"/>
        <v>-0.70041358833081713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26611000</v>
      </c>
      <c r="D31" s="41">
        <v>25692054</v>
      </c>
      <c r="E31" s="41">
        <v>21790043</v>
      </c>
      <c r="F31" s="41">
        <v>28100000</v>
      </c>
      <c r="G31" s="42">
        <v>28000000</v>
      </c>
      <c r="H31" s="43">
        <v>33826650</v>
      </c>
      <c r="I31" s="36">
        <f t="shared" si="0"/>
        <v>28.95798324032679</v>
      </c>
      <c r="J31" s="23">
        <f t="shared" si="1"/>
        <v>15.788910502656561</v>
      </c>
    </row>
    <row r="32" spans="1:10" x14ac:dyDescent="0.25">
      <c r="A32" s="9" t="s">
        <v>17</v>
      </c>
      <c r="B32" s="21" t="s">
        <v>34</v>
      </c>
      <c r="C32" s="41">
        <v>53904000</v>
      </c>
      <c r="D32" s="41">
        <v>66926227</v>
      </c>
      <c r="E32" s="41">
        <v>33252841</v>
      </c>
      <c r="F32" s="41">
        <v>26967888</v>
      </c>
      <c r="G32" s="42">
        <v>11347250</v>
      </c>
      <c r="H32" s="43">
        <v>4128025</v>
      </c>
      <c r="I32" s="36">
        <f t="shared" si="0"/>
        <v>-18.900499358836743</v>
      </c>
      <c r="J32" s="23">
        <f t="shared" si="1"/>
        <v>-50.114860884350065</v>
      </c>
    </row>
    <row r="33" spans="1:11" ht="13" thickBot="1" x14ac:dyDescent="0.3">
      <c r="A33" s="9" t="s">
        <v>17</v>
      </c>
      <c r="B33" s="37" t="s">
        <v>41</v>
      </c>
      <c r="C33" s="57">
        <v>108734000</v>
      </c>
      <c r="D33" s="57">
        <v>121237281</v>
      </c>
      <c r="E33" s="57">
        <v>76392353</v>
      </c>
      <c r="F33" s="57">
        <v>104387800</v>
      </c>
      <c r="G33" s="58">
        <v>98495250</v>
      </c>
      <c r="H33" s="59">
        <v>95858675</v>
      </c>
      <c r="I33" s="38">
        <f t="shared" si="0"/>
        <v>36.646923285633058</v>
      </c>
      <c r="J33" s="39">
        <f t="shared" si="1"/>
        <v>7.8600237325205047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177996241</v>
      </c>
      <c r="D8" s="41">
        <v>177996241</v>
      </c>
      <c r="E8" s="41">
        <v>170174376</v>
      </c>
      <c r="F8" s="41">
        <v>183502779</v>
      </c>
      <c r="G8" s="42">
        <v>191760403</v>
      </c>
      <c r="H8" s="43">
        <v>196554415</v>
      </c>
      <c r="I8" s="22">
        <f>IF(($E8       =0),0,((($F8       /$E8       )-1)*100))</f>
        <v>7.8322032454521739</v>
      </c>
      <c r="J8" s="23">
        <f>IF(($E8       =0),0,(((($H8       /$E8       )^(1/3))-1)*100))</f>
        <v>4.9211105682650969</v>
      </c>
    </row>
    <row r="9" spans="1:11" x14ac:dyDescent="0.25">
      <c r="A9" s="3" t="s">
        <v>17</v>
      </c>
      <c r="B9" s="21" t="s">
        <v>20</v>
      </c>
      <c r="C9" s="41">
        <v>226196656</v>
      </c>
      <c r="D9" s="41">
        <v>226196656</v>
      </c>
      <c r="E9" s="41">
        <v>232574982</v>
      </c>
      <c r="F9" s="41">
        <v>252866422</v>
      </c>
      <c r="G9" s="42">
        <v>271501347</v>
      </c>
      <c r="H9" s="43">
        <v>287943221</v>
      </c>
      <c r="I9" s="22">
        <f>IF(($E9       =0),0,((($F9       /$E9       )-1)*100))</f>
        <v>8.7246873354589702</v>
      </c>
      <c r="J9" s="23">
        <f>IF(($E9       =0),0,(((($H9       /$E9       )^(1/3))-1)*100))</f>
        <v>7.3778294467227612</v>
      </c>
    </row>
    <row r="10" spans="1:11" x14ac:dyDescent="0.25">
      <c r="A10" s="3" t="s">
        <v>17</v>
      </c>
      <c r="B10" s="21" t="s">
        <v>21</v>
      </c>
      <c r="C10" s="41">
        <v>274486782</v>
      </c>
      <c r="D10" s="41">
        <v>325604910</v>
      </c>
      <c r="E10" s="41">
        <v>265664671</v>
      </c>
      <c r="F10" s="41">
        <v>283723898</v>
      </c>
      <c r="G10" s="42">
        <v>219635770</v>
      </c>
      <c r="H10" s="43">
        <v>226682568</v>
      </c>
      <c r="I10" s="22">
        <f t="shared" ref="I10:I33" si="0">IF(($E10      =0),0,((($F10      /$E10      )-1)*100))</f>
        <v>6.7977525698176056</v>
      </c>
      <c r="J10" s="23">
        <f t="shared" ref="J10:J33" si="1">IF(($E10      =0),0,(((($H10      /$E10      )^(1/3))-1)*100))</f>
        <v>-5.1520155211784431</v>
      </c>
    </row>
    <row r="11" spans="1:11" x14ac:dyDescent="0.25">
      <c r="A11" s="9" t="s">
        <v>17</v>
      </c>
      <c r="B11" s="24" t="s">
        <v>22</v>
      </c>
      <c r="C11" s="44">
        <v>678679679</v>
      </c>
      <c r="D11" s="44">
        <v>729797807</v>
      </c>
      <c r="E11" s="44">
        <v>668414029</v>
      </c>
      <c r="F11" s="44">
        <v>720093099</v>
      </c>
      <c r="G11" s="45">
        <v>682897520</v>
      </c>
      <c r="H11" s="46">
        <v>711180204</v>
      </c>
      <c r="I11" s="25">
        <f t="shared" si="0"/>
        <v>7.7315956514730777</v>
      </c>
      <c r="J11" s="26">
        <f t="shared" si="1"/>
        <v>2.0887848013220189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204080331</v>
      </c>
      <c r="D13" s="41">
        <v>204450493</v>
      </c>
      <c r="E13" s="41">
        <v>203471552</v>
      </c>
      <c r="F13" s="41">
        <v>213425908</v>
      </c>
      <c r="G13" s="42">
        <v>226282223</v>
      </c>
      <c r="H13" s="43">
        <v>238333905</v>
      </c>
      <c r="I13" s="22">
        <f t="shared" si="0"/>
        <v>4.892259336577931</v>
      </c>
      <c r="J13" s="23">
        <f t="shared" si="1"/>
        <v>5.4129685380854164</v>
      </c>
    </row>
    <row r="14" spans="1:11" x14ac:dyDescent="0.25">
      <c r="A14" s="3" t="s">
        <v>17</v>
      </c>
      <c r="B14" s="21" t="s">
        <v>25</v>
      </c>
      <c r="C14" s="41">
        <v>7972316</v>
      </c>
      <c r="D14" s="41">
        <v>7972316</v>
      </c>
      <c r="E14" s="41">
        <v>0</v>
      </c>
      <c r="F14" s="41">
        <v>50947668</v>
      </c>
      <c r="G14" s="42">
        <v>54585460</v>
      </c>
      <c r="H14" s="43">
        <v>59776404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88968758</v>
      </c>
      <c r="D16" s="41">
        <v>91895737</v>
      </c>
      <c r="E16" s="41">
        <v>79532333</v>
      </c>
      <c r="F16" s="41">
        <v>92354426</v>
      </c>
      <c r="G16" s="42">
        <v>96972147</v>
      </c>
      <c r="H16" s="43">
        <v>101820755</v>
      </c>
      <c r="I16" s="22">
        <f t="shared" si="0"/>
        <v>16.121862035657884</v>
      </c>
      <c r="J16" s="23">
        <f t="shared" si="1"/>
        <v>8.5835901717897567</v>
      </c>
    </row>
    <row r="17" spans="1:10" x14ac:dyDescent="0.25">
      <c r="A17" s="3" t="s">
        <v>17</v>
      </c>
      <c r="B17" s="21" t="s">
        <v>27</v>
      </c>
      <c r="C17" s="41">
        <v>388416573</v>
      </c>
      <c r="D17" s="41">
        <v>436459231</v>
      </c>
      <c r="E17" s="41">
        <v>337571238</v>
      </c>
      <c r="F17" s="41">
        <v>438014346</v>
      </c>
      <c r="G17" s="42">
        <v>365385372</v>
      </c>
      <c r="H17" s="43">
        <v>377076291</v>
      </c>
      <c r="I17" s="29">
        <f t="shared" si="0"/>
        <v>29.754640411633648</v>
      </c>
      <c r="J17" s="30">
        <f t="shared" si="1"/>
        <v>3.7579215252413256</v>
      </c>
    </row>
    <row r="18" spans="1:10" x14ac:dyDescent="0.25">
      <c r="A18" s="3" t="s">
        <v>17</v>
      </c>
      <c r="B18" s="24" t="s">
        <v>28</v>
      </c>
      <c r="C18" s="44">
        <v>689437978</v>
      </c>
      <c r="D18" s="44">
        <v>740777777</v>
      </c>
      <c r="E18" s="44">
        <v>620575123</v>
      </c>
      <c r="F18" s="44">
        <v>794742348</v>
      </c>
      <c r="G18" s="45">
        <v>743225202</v>
      </c>
      <c r="H18" s="46">
        <v>777007355</v>
      </c>
      <c r="I18" s="25">
        <f t="shared" si="0"/>
        <v>28.065453890261736</v>
      </c>
      <c r="J18" s="26">
        <f t="shared" si="1"/>
        <v>7.7813426186461365</v>
      </c>
    </row>
    <row r="19" spans="1:10" ht="23.25" customHeight="1" x14ac:dyDescent="0.25">
      <c r="A19" s="31" t="s">
        <v>17</v>
      </c>
      <c r="B19" s="32" t="s">
        <v>29</v>
      </c>
      <c r="C19" s="50">
        <v>-10758299</v>
      </c>
      <c r="D19" s="50">
        <v>-10979970</v>
      </c>
      <c r="E19" s="50">
        <v>47838906</v>
      </c>
      <c r="F19" s="51">
        <v>-74649249</v>
      </c>
      <c r="G19" s="52">
        <v>-60327682</v>
      </c>
      <c r="H19" s="53">
        <v>-65827151</v>
      </c>
      <c r="I19" s="33">
        <f t="shared" si="0"/>
        <v>-256.04296845751452</v>
      </c>
      <c r="J19" s="34">
        <f t="shared" si="1"/>
        <v>-211.22641511735961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13973356</v>
      </c>
      <c r="D23" s="41">
        <v>13973356</v>
      </c>
      <c r="E23" s="41">
        <v>10454188</v>
      </c>
      <c r="F23" s="41">
        <v>11673459</v>
      </c>
      <c r="G23" s="42">
        <v>1360000</v>
      </c>
      <c r="H23" s="43">
        <v>0</v>
      </c>
      <c r="I23" s="36">
        <f t="shared" si="0"/>
        <v>11.662990946786111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126520957</v>
      </c>
      <c r="D24" s="41">
        <v>201201752</v>
      </c>
      <c r="E24" s="41">
        <v>155766115</v>
      </c>
      <c r="F24" s="41">
        <v>146844781</v>
      </c>
      <c r="G24" s="42">
        <v>97182018</v>
      </c>
      <c r="H24" s="43">
        <v>102600233</v>
      </c>
      <c r="I24" s="36">
        <f t="shared" si="0"/>
        <v>-5.7273907101040518</v>
      </c>
      <c r="J24" s="23">
        <f t="shared" si="1"/>
        <v>-12.992146843468099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140494313</v>
      </c>
      <c r="D26" s="44">
        <v>215175108</v>
      </c>
      <c r="E26" s="44">
        <v>166220303</v>
      </c>
      <c r="F26" s="44">
        <v>158518240</v>
      </c>
      <c r="G26" s="45">
        <v>98542018</v>
      </c>
      <c r="H26" s="46">
        <v>102600233</v>
      </c>
      <c r="I26" s="25">
        <f t="shared" si="0"/>
        <v>-4.6336475514666802</v>
      </c>
      <c r="J26" s="26">
        <f t="shared" si="1"/>
        <v>-14.855860805659072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10891439</v>
      </c>
      <c r="D28" s="41">
        <v>40246593</v>
      </c>
      <c r="E28" s="41">
        <v>41322665</v>
      </c>
      <c r="F28" s="41">
        <v>40158103</v>
      </c>
      <c r="G28" s="42">
        <v>32988753</v>
      </c>
      <c r="H28" s="43">
        <v>27391304</v>
      </c>
      <c r="I28" s="36">
        <f t="shared" si="0"/>
        <v>-2.8182161048906251</v>
      </c>
      <c r="J28" s="23">
        <f t="shared" si="1"/>
        <v>-12.808370298469306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12333806</v>
      </c>
      <c r="G29" s="42">
        <v>6086957</v>
      </c>
      <c r="H29" s="43">
        <v>6361739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17419633</v>
      </c>
      <c r="D31" s="41">
        <v>59016024</v>
      </c>
      <c r="E31" s="41">
        <v>35425998</v>
      </c>
      <c r="F31" s="41">
        <v>44566595</v>
      </c>
      <c r="G31" s="42">
        <v>23735868</v>
      </c>
      <c r="H31" s="43">
        <v>15810277</v>
      </c>
      <c r="I31" s="36">
        <f t="shared" si="0"/>
        <v>25.801946355893769</v>
      </c>
      <c r="J31" s="23">
        <f t="shared" si="1"/>
        <v>-23.580217894562317</v>
      </c>
    </row>
    <row r="32" spans="1:10" x14ac:dyDescent="0.25">
      <c r="A32" s="9" t="s">
        <v>17</v>
      </c>
      <c r="B32" s="21" t="s">
        <v>34</v>
      </c>
      <c r="C32" s="41">
        <v>112183241</v>
      </c>
      <c r="D32" s="41">
        <v>115912491</v>
      </c>
      <c r="E32" s="41">
        <v>90194886</v>
      </c>
      <c r="F32" s="41">
        <v>61459736</v>
      </c>
      <c r="G32" s="42">
        <v>35730440</v>
      </c>
      <c r="H32" s="43">
        <v>53036913</v>
      </c>
      <c r="I32" s="36">
        <f t="shared" si="0"/>
        <v>-31.858957058829251</v>
      </c>
      <c r="J32" s="23">
        <f t="shared" si="1"/>
        <v>-16.221591106632339</v>
      </c>
    </row>
    <row r="33" spans="1:11" ht="13" thickBot="1" x14ac:dyDescent="0.3">
      <c r="A33" s="9" t="s">
        <v>17</v>
      </c>
      <c r="B33" s="37" t="s">
        <v>41</v>
      </c>
      <c r="C33" s="57">
        <v>140494313</v>
      </c>
      <c r="D33" s="57">
        <v>215175108</v>
      </c>
      <c r="E33" s="57">
        <v>166943549</v>
      </c>
      <c r="F33" s="57">
        <v>158518240</v>
      </c>
      <c r="G33" s="58">
        <v>98542018</v>
      </c>
      <c r="H33" s="59">
        <v>102600233</v>
      </c>
      <c r="I33" s="38">
        <f t="shared" si="0"/>
        <v>-5.0468011794813306</v>
      </c>
      <c r="J33" s="39">
        <f t="shared" si="1"/>
        <v>-14.978994844259185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415671977</v>
      </c>
      <c r="D10" s="41">
        <v>528080063</v>
      </c>
      <c r="E10" s="41">
        <v>513700576</v>
      </c>
      <c r="F10" s="41">
        <v>446081422</v>
      </c>
      <c r="G10" s="42">
        <v>462567512</v>
      </c>
      <c r="H10" s="43">
        <v>481080502</v>
      </c>
      <c r="I10" s="22">
        <f t="shared" ref="I10:I33" si="0">IF(($E10      =0),0,((($F10      /$E10      )-1)*100))</f>
        <v>-13.16314545070707</v>
      </c>
      <c r="J10" s="23">
        <f t="shared" ref="J10:J33" si="1">IF(($E10      =0),0,(((($H10      /$E10      )^(1/3))-1)*100))</f>
        <v>-2.1631261009520619</v>
      </c>
    </row>
    <row r="11" spans="1:11" x14ac:dyDescent="0.25">
      <c r="A11" s="9" t="s">
        <v>17</v>
      </c>
      <c r="B11" s="24" t="s">
        <v>22</v>
      </c>
      <c r="C11" s="44">
        <v>415671977</v>
      </c>
      <c r="D11" s="44">
        <v>528080063</v>
      </c>
      <c r="E11" s="44">
        <v>513700576</v>
      </c>
      <c r="F11" s="44">
        <v>446081422</v>
      </c>
      <c r="G11" s="45">
        <v>462567512</v>
      </c>
      <c r="H11" s="46">
        <v>481080502</v>
      </c>
      <c r="I11" s="25">
        <f t="shared" si="0"/>
        <v>-13.16314545070707</v>
      </c>
      <c r="J11" s="26">
        <f t="shared" si="1"/>
        <v>-2.1631261009520619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320292401</v>
      </c>
      <c r="D13" s="41">
        <v>316714373</v>
      </c>
      <c r="E13" s="41">
        <v>315357650</v>
      </c>
      <c r="F13" s="41">
        <v>339136608</v>
      </c>
      <c r="G13" s="42">
        <v>354696355</v>
      </c>
      <c r="H13" s="43">
        <v>363563798</v>
      </c>
      <c r="I13" s="22">
        <f t="shared" si="0"/>
        <v>7.5403143066293143</v>
      </c>
      <c r="J13" s="23">
        <f t="shared" si="1"/>
        <v>4.855790893815537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117095334</v>
      </c>
      <c r="D17" s="41">
        <v>112461479</v>
      </c>
      <c r="E17" s="41">
        <v>107268092</v>
      </c>
      <c r="F17" s="41">
        <v>105971274</v>
      </c>
      <c r="G17" s="42">
        <v>107362065</v>
      </c>
      <c r="H17" s="43">
        <v>110143416</v>
      </c>
      <c r="I17" s="29">
        <f t="shared" si="0"/>
        <v>-1.2089503745438157</v>
      </c>
      <c r="J17" s="30">
        <f t="shared" si="1"/>
        <v>0.88563423340923819</v>
      </c>
    </row>
    <row r="18" spans="1:10" x14ac:dyDescent="0.25">
      <c r="A18" s="3" t="s">
        <v>17</v>
      </c>
      <c r="B18" s="24" t="s">
        <v>28</v>
      </c>
      <c r="C18" s="44">
        <v>437387735</v>
      </c>
      <c r="D18" s="44">
        <v>429175852</v>
      </c>
      <c r="E18" s="44">
        <v>422625742</v>
      </c>
      <c r="F18" s="44">
        <v>445107882</v>
      </c>
      <c r="G18" s="45">
        <v>462058420</v>
      </c>
      <c r="H18" s="46">
        <v>473707214</v>
      </c>
      <c r="I18" s="25">
        <f t="shared" si="0"/>
        <v>5.3196333696114539</v>
      </c>
      <c r="J18" s="26">
        <f t="shared" si="1"/>
        <v>3.8766696509668686</v>
      </c>
    </row>
    <row r="19" spans="1:10" ht="23.25" customHeight="1" x14ac:dyDescent="0.25">
      <c r="A19" s="31" t="s">
        <v>17</v>
      </c>
      <c r="B19" s="32" t="s">
        <v>29</v>
      </c>
      <c r="C19" s="50">
        <v>-21715758</v>
      </c>
      <c r="D19" s="50">
        <v>98904211</v>
      </c>
      <c r="E19" s="50">
        <v>91074834</v>
      </c>
      <c r="F19" s="51">
        <v>973540</v>
      </c>
      <c r="G19" s="52">
        <v>509092</v>
      </c>
      <c r="H19" s="53">
        <v>7373288</v>
      </c>
      <c r="I19" s="33">
        <f t="shared" si="0"/>
        <v>-98.931054872963045</v>
      </c>
      <c r="J19" s="34">
        <f t="shared" si="1"/>
        <v>-56.739891621232033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1700000</v>
      </c>
      <c r="D23" s="41">
        <v>2325738</v>
      </c>
      <c r="E23" s="41">
        <v>1927279</v>
      </c>
      <c r="F23" s="41">
        <v>3025738</v>
      </c>
      <c r="G23" s="42">
        <v>2430396</v>
      </c>
      <c r="H23" s="43">
        <v>2491156</v>
      </c>
      <c r="I23" s="36">
        <f t="shared" si="0"/>
        <v>56.995328647279408</v>
      </c>
      <c r="J23" s="23">
        <f t="shared" si="1"/>
        <v>8.9311558209943076</v>
      </c>
    </row>
    <row r="24" spans="1:10" x14ac:dyDescent="0.25">
      <c r="A24" s="9" t="s">
        <v>17</v>
      </c>
      <c r="B24" s="21" t="s">
        <v>33</v>
      </c>
      <c r="C24" s="41">
        <v>5000000</v>
      </c>
      <c r="D24" s="41">
        <v>5383569</v>
      </c>
      <c r="E24" s="41">
        <v>-236865</v>
      </c>
      <c r="F24" s="41">
        <v>5000000</v>
      </c>
      <c r="G24" s="42">
        <v>5000000</v>
      </c>
      <c r="H24" s="43">
        <v>0</v>
      </c>
      <c r="I24" s="36">
        <f t="shared" si="0"/>
        <v>-2210.9070567622907</v>
      </c>
      <c r="J24" s="23">
        <f t="shared" si="1"/>
        <v>-100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6700000</v>
      </c>
      <c r="D26" s="44">
        <v>7709307</v>
      </c>
      <c r="E26" s="44">
        <v>1690414</v>
      </c>
      <c r="F26" s="44">
        <v>8025738</v>
      </c>
      <c r="G26" s="45">
        <v>7430396</v>
      </c>
      <c r="H26" s="46">
        <v>2491156</v>
      </c>
      <c r="I26" s="25">
        <f t="shared" si="0"/>
        <v>374.77943273068018</v>
      </c>
      <c r="J26" s="26">
        <f t="shared" si="1"/>
        <v>13.798345485568909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5000000</v>
      </c>
      <c r="D29" s="41">
        <v>5000000</v>
      </c>
      <c r="E29" s="41">
        <v>-608695</v>
      </c>
      <c r="F29" s="41">
        <v>5000000</v>
      </c>
      <c r="G29" s="42">
        <v>5000000</v>
      </c>
      <c r="H29" s="43">
        <v>0</v>
      </c>
      <c r="I29" s="36">
        <f t="shared" si="0"/>
        <v>-921.42945153155529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1820000</v>
      </c>
      <c r="D32" s="41">
        <v>2829307</v>
      </c>
      <c r="E32" s="41">
        <v>2299109</v>
      </c>
      <c r="F32" s="41">
        <v>3145738</v>
      </c>
      <c r="G32" s="42">
        <v>2555796</v>
      </c>
      <c r="H32" s="43">
        <v>2619691</v>
      </c>
      <c r="I32" s="36">
        <f t="shared" si="0"/>
        <v>36.824221905094532</v>
      </c>
      <c r="J32" s="23">
        <f t="shared" si="1"/>
        <v>4.4472080633134237</v>
      </c>
    </row>
    <row r="33" spans="1:11" ht="13" thickBot="1" x14ac:dyDescent="0.3">
      <c r="A33" s="9" t="s">
        <v>17</v>
      </c>
      <c r="B33" s="37" t="s">
        <v>41</v>
      </c>
      <c r="C33" s="57">
        <v>6820000</v>
      </c>
      <c r="D33" s="57">
        <v>7829307</v>
      </c>
      <c r="E33" s="57">
        <v>1690414</v>
      </c>
      <c r="F33" s="57">
        <v>8145738</v>
      </c>
      <c r="G33" s="58">
        <v>7555796</v>
      </c>
      <c r="H33" s="59">
        <v>2619691</v>
      </c>
      <c r="I33" s="38">
        <f t="shared" si="0"/>
        <v>381.87828543776845</v>
      </c>
      <c r="J33" s="39">
        <f t="shared" si="1"/>
        <v>15.722816665945039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681186606</v>
      </c>
      <c r="D8" s="41">
        <v>708820207</v>
      </c>
      <c r="E8" s="41">
        <v>728800772</v>
      </c>
      <c r="F8" s="41">
        <v>920927737</v>
      </c>
      <c r="G8" s="42">
        <v>920927737</v>
      </c>
      <c r="H8" s="43">
        <v>962369485</v>
      </c>
      <c r="I8" s="22">
        <f>IF(($E8       =0),0,((($F8       /$E8       )-1)*100))</f>
        <v>26.36206935851051</v>
      </c>
      <c r="J8" s="23">
        <f>IF(($E8       =0),0,(((($H8       /$E8       )^(1/3))-1)*100))</f>
        <v>9.709526317960183</v>
      </c>
    </row>
    <row r="9" spans="1:11" x14ac:dyDescent="0.25">
      <c r="A9" s="3" t="s">
        <v>17</v>
      </c>
      <c r="B9" s="21" t="s">
        <v>20</v>
      </c>
      <c r="C9" s="41">
        <v>2542432316</v>
      </c>
      <c r="D9" s="41">
        <v>2873030844</v>
      </c>
      <c r="E9" s="41">
        <v>2555379202</v>
      </c>
      <c r="F9" s="41">
        <v>3224940843</v>
      </c>
      <c r="G9" s="42">
        <v>3370226149</v>
      </c>
      <c r="H9" s="43">
        <v>3498718318</v>
      </c>
      <c r="I9" s="22">
        <f>IF(($E9       =0),0,((($F9       /$E9       )-1)*100))</f>
        <v>26.202046274617842</v>
      </c>
      <c r="J9" s="23">
        <f>IF(($E9       =0),0,(((($H9       /$E9       )^(1/3))-1)*100))</f>
        <v>11.041300876848181</v>
      </c>
    </row>
    <row r="10" spans="1:11" x14ac:dyDescent="0.25">
      <c r="A10" s="3" t="s">
        <v>17</v>
      </c>
      <c r="B10" s="21" t="s">
        <v>21</v>
      </c>
      <c r="C10" s="41">
        <v>989135406</v>
      </c>
      <c r="D10" s="41">
        <v>1103649239</v>
      </c>
      <c r="E10" s="41">
        <v>1238637398</v>
      </c>
      <c r="F10" s="41">
        <v>1190262161</v>
      </c>
      <c r="G10" s="42">
        <v>1255460144</v>
      </c>
      <c r="H10" s="43">
        <v>1310064502</v>
      </c>
      <c r="I10" s="22">
        <f t="shared" ref="I10:I33" si="0">IF(($E10      =0),0,((($F10      /$E10      )-1)*100))</f>
        <v>-3.9055204596688542</v>
      </c>
      <c r="J10" s="23">
        <f t="shared" ref="J10:J33" si="1">IF(($E10      =0),0,(((($H10      /$E10      )^(1/3))-1)*100))</f>
        <v>1.8863873619110683</v>
      </c>
    </row>
    <row r="11" spans="1:11" x14ac:dyDescent="0.25">
      <c r="A11" s="9" t="s">
        <v>17</v>
      </c>
      <c r="B11" s="24" t="s">
        <v>22</v>
      </c>
      <c r="C11" s="44">
        <v>4212754328</v>
      </c>
      <c r="D11" s="44">
        <v>4685500290</v>
      </c>
      <c r="E11" s="44">
        <v>4522817372</v>
      </c>
      <c r="F11" s="44">
        <v>5336130741</v>
      </c>
      <c r="G11" s="45">
        <v>5546614030</v>
      </c>
      <c r="H11" s="46">
        <v>5771152305</v>
      </c>
      <c r="I11" s="25">
        <f t="shared" si="0"/>
        <v>17.982449922366662</v>
      </c>
      <c r="J11" s="26">
        <f t="shared" si="1"/>
        <v>8.4637198256999557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1052627798</v>
      </c>
      <c r="D13" s="41">
        <v>1083904077</v>
      </c>
      <c r="E13" s="41">
        <v>1233902669</v>
      </c>
      <c r="F13" s="41">
        <v>1203521899</v>
      </c>
      <c r="G13" s="42">
        <v>1278179452</v>
      </c>
      <c r="H13" s="43">
        <v>1349620549</v>
      </c>
      <c r="I13" s="22">
        <f t="shared" si="0"/>
        <v>-2.4621690805338603</v>
      </c>
      <c r="J13" s="23">
        <f t="shared" si="1"/>
        <v>3.0331378003193521</v>
      </c>
    </row>
    <row r="14" spans="1:11" x14ac:dyDescent="0.25">
      <c r="A14" s="3" t="s">
        <v>17</v>
      </c>
      <c r="B14" s="21" t="s">
        <v>25</v>
      </c>
      <c r="C14" s="41">
        <v>347497652</v>
      </c>
      <c r="D14" s="41">
        <v>410547508</v>
      </c>
      <c r="E14" s="41">
        <v>0</v>
      </c>
      <c r="F14" s="41">
        <v>386424186</v>
      </c>
      <c r="G14" s="42">
        <v>498178136</v>
      </c>
      <c r="H14" s="43">
        <v>517393927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1247226979</v>
      </c>
      <c r="D16" s="41">
        <v>1349047078</v>
      </c>
      <c r="E16" s="41">
        <v>1280324648</v>
      </c>
      <c r="F16" s="41">
        <v>1520376057</v>
      </c>
      <c r="G16" s="42">
        <v>1588792980</v>
      </c>
      <c r="H16" s="43">
        <v>1628512804</v>
      </c>
      <c r="I16" s="22">
        <f t="shared" si="0"/>
        <v>18.749260929638844</v>
      </c>
      <c r="J16" s="23">
        <f t="shared" si="1"/>
        <v>8.3486963821028937</v>
      </c>
    </row>
    <row r="17" spans="1:10" x14ac:dyDescent="0.25">
      <c r="A17" s="3" t="s">
        <v>17</v>
      </c>
      <c r="B17" s="21" t="s">
        <v>27</v>
      </c>
      <c r="C17" s="41">
        <v>1455784502</v>
      </c>
      <c r="D17" s="41">
        <v>1672491155</v>
      </c>
      <c r="E17" s="41">
        <v>1583139542</v>
      </c>
      <c r="F17" s="41">
        <v>1977128988</v>
      </c>
      <c r="G17" s="42">
        <v>2031990841</v>
      </c>
      <c r="H17" s="43">
        <v>2068422116</v>
      </c>
      <c r="I17" s="29">
        <f t="shared" si="0"/>
        <v>24.8865899402821</v>
      </c>
      <c r="J17" s="30">
        <f t="shared" si="1"/>
        <v>9.3217710431197531</v>
      </c>
    </row>
    <row r="18" spans="1:10" x14ac:dyDescent="0.25">
      <c r="A18" s="3" t="s">
        <v>17</v>
      </c>
      <c r="B18" s="24" t="s">
        <v>28</v>
      </c>
      <c r="C18" s="44">
        <v>4103136931</v>
      </c>
      <c r="D18" s="44">
        <v>4515989818</v>
      </c>
      <c r="E18" s="44">
        <v>4097366859</v>
      </c>
      <c r="F18" s="44">
        <v>5087451130</v>
      </c>
      <c r="G18" s="45">
        <v>5397141409</v>
      </c>
      <c r="H18" s="46">
        <v>5563949396</v>
      </c>
      <c r="I18" s="25">
        <f t="shared" si="0"/>
        <v>24.163915633408493</v>
      </c>
      <c r="J18" s="26">
        <f t="shared" si="1"/>
        <v>10.737005078067806</v>
      </c>
    </row>
    <row r="19" spans="1:10" ht="23.25" customHeight="1" x14ac:dyDescent="0.25">
      <c r="A19" s="31" t="s">
        <v>17</v>
      </c>
      <c r="B19" s="32" t="s">
        <v>29</v>
      </c>
      <c r="C19" s="50">
        <v>109617397</v>
      </c>
      <c r="D19" s="50">
        <v>169510472</v>
      </c>
      <c r="E19" s="50">
        <v>425450513</v>
      </c>
      <c r="F19" s="51">
        <v>248679611</v>
      </c>
      <c r="G19" s="52">
        <v>149472621</v>
      </c>
      <c r="H19" s="53">
        <v>207202909</v>
      </c>
      <c r="I19" s="33">
        <f t="shared" si="0"/>
        <v>-41.549110084161548</v>
      </c>
      <c r="J19" s="34">
        <f t="shared" si="1"/>
        <v>-21.322793374006199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98250523</v>
      </c>
      <c r="D23" s="41">
        <v>134358379</v>
      </c>
      <c r="E23" s="41">
        <v>85342192</v>
      </c>
      <c r="F23" s="41">
        <v>211797626</v>
      </c>
      <c r="G23" s="42">
        <v>82052201</v>
      </c>
      <c r="H23" s="43">
        <v>67062201</v>
      </c>
      <c r="I23" s="36">
        <f t="shared" si="0"/>
        <v>148.17457934523173</v>
      </c>
      <c r="J23" s="23">
        <f t="shared" si="1"/>
        <v>-7.7206195972830187</v>
      </c>
    </row>
    <row r="24" spans="1:10" x14ac:dyDescent="0.25">
      <c r="A24" s="9" t="s">
        <v>17</v>
      </c>
      <c r="B24" s="21" t="s">
        <v>33</v>
      </c>
      <c r="C24" s="41">
        <v>314252556</v>
      </c>
      <c r="D24" s="41">
        <v>316287000</v>
      </c>
      <c r="E24" s="41">
        <v>276519310</v>
      </c>
      <c r="F24" s="41">
        <v>288851262</v>
      </c>
      <c r="G24" s="42">
        <v>249646262</v>
      </c>
      <c r="H24" s="43">
        <v>273859506</v>
      </c>
      <c r="I24" s="36">
        <f t="shared" si="0"/>
        <v>4.4597073528065634</v>
      </c>
      <c r="J24" s="23">
        <f t="shared" si="1"/>
        <v>-0.32166264412474277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412503079</v>
      </c>
      <c r="D26" s="44">
        <v>450645379</v>
      </c>
      <c r="E26" s="44">
        <v>361861502</v>
      </c>
      <c r="F26" s="44">
        <v>500648888</v>
      </c>
      <c r="G26" s="45">
        <v>331698463</v>
      </c>
      <c r="H26" s="46">
        <v>340921707</v>
      </c>
      <c r="I26" s="25">
        <f t="shared" si="0"/>
        <v>38.353730704406352</v>
      </c>
      <c r="J26" s="26">
        <f t="shared" si="1"/>
        <v>-1.9673466068034107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94000000</v>
      </c>
      <c r="D28" s="41">
        <v>88692054</v>
      </c>
      <c r="E28" s="41">
        <v>72798457</v>
      </c>
      <c r="F28" s="41">
        <v>60673720</v>
      </c>
      <c r="G28" s="42">
        <v>32500000</v>
      </c>
      <c r="H28" s="43">
        <v>29000000</v>
      </c>
      <c r="I28" s="36">
        <f t="shared" si="0"/>
        <v>-16.655211524606905</v>
      </c>
      <c r="J28" s="23">
        <f t="shared" si="1"/>
        <v>-26.420199180844705</v>
      </c>
    </row>
    <row r="29" spans="1:10" x14ac:dyDescent="0.25">
      <c r="A29" s="9" t="s">
        <v>17</v>
      </c>
      <c r="B29" s="21" t="s">
        <v>38</v>
      </c>
      <c r="C29" s="41">
        <v>54955282</v>
      </c>
      <c r="D29" s="41">
        <v>22205282</v>
      </c>
      <c r="E29" s="41">
        <v>8022132</v>
      </c>
      <c r="F29" s="41">
        <v>38705282</v>
      </c>
      <c r="G29" s="42">
        <v>40562201</v>
      </c>
      <c r="H29" s="43">
        <v>31195201</v>
      </c>
      <c r="I29" s="36">
        <f t="shared" si="0"/>
        <v>382.481240647748</v>
      </c>
      <c r="J29" s="23">
        <f t="shared" si="1"/>
        <v>57.253140740691919</v>
      </c>
    </row>
    <row r="30" spans="1:10" x14ac:dyDescent="0.25">
      <c r="A30" s="9" t="s">
        <v>17</v>
      </c>
      <c r="B30" s="21" t="s">
        <v>39</v>
      </c>
      <c r="C30" s="41">
        <v>39900000</v>
      </c>
      <c r="D30" s="41">
        <v>39900000</v>
      </c>
      <c r="E30" s="41">
        <v>34695651</v>
      </c>
      <c r="F30" s="41">
        <v>32000000</v>
      </c>
      <c r="G30" s="42">
        <v>0</v>
      </c>
      <c r="H30" s="43">
        <v>0</v>
      </c>
      <c r="I30" s="36">
        <f t="shared" si="0"/>
        <v>-7.7694204383137233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30000000</v>
      </c>
      <c r="D31" s="41">
        <v>32703725</v>
      </c>
      <c r="E31" s="41">
        <v>28438023</v>
      </c>
      <c r="F31" s="41">
        <v>58244750</v>
      </c>
      <c r="G31" s="42">
        <v>45000000</v>
      </c>
      <c r="H31" s="43">
        <v>40000000</v>
      </c>
      <c r="I31" s="36">
        <f t="shared" si="0"/>
        <v>104.81293653922425</v>
      </c>
      <c r="J31" s="23">
        <f t="shared" si="1"/>
        <v>12.04355072156611</v>
      </c>
    </row>
    <row r="32" spans="1:10" x14ac:dyDescent="0.25">
      <c r="A32" s="9" t="s">
        <v>17</v>
      </c>
      <c r="B32" s="21" t="s">
        <v>34</v>
      </c>
      <c r="C32" s="41">
        <v>193647797</v>
      </c>
      <c r="D32" s="41">
        <v>267144318</v>
      </c>
      <c r="E32" s="41">
        <v>217907239</v>
      </c>
      <c r="F32" s="41">
        <v>311025136</v>
      </c>
      <c r="G32" s="42">
        <v>213636262</v>
      </c>
      <c r="H32" s="43">
        <v>240726506</v>
      </c>
      <c r="I32" s="36">
        <f t="shared" si="0"/>
        <v>42.732814856141601</v>
      </c>
      <c r="J32" s="23">
        <f t="shared" si="1"/>
        <v>3.3754512011851423</v>
      </c>
    </row>
    <row r="33" spans="1:11" ht="13" thickBot="1" x14ac:dyDescent="0.3">
      <c r="A33" s="9" t="s">
        <v>17</v>
      </c>
      <c r="B33" s="37" t="s">
        <v>41</v>
      </c>
      <c r="C33" s="57">
        <v>412503079</v>
      </c>
      <c r="D33" s="57">
        <v>450645379</v>
      </c>
      <c r="E33" s="57">
        <v>361861502</v>
      </c>
      <c r="F33" s="57">
        <v>500648888</v>
      </c>
      <c r="G33" s="58">
        <v>331698463</v>
      </c>
      <c r="H33" s="59">
        <v>340921707</v>
      </c>
      <c r="I33" s="38">
        <f t="shared" si="0"/>
        <v>38.353730704406352</v>
      </c>
      <c r="J33" s="39">
        <f t="shared" si="1"/>
        <v>-1.9673466068034107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737198722</v>
      </c>
      <c r="D8" s="41">
        <v>550198723</v>
      </c>
      <c r="E8" s="41">
        <v>527857360</v>
      </c>
      <c r="F8" s="41">
        <v>582735313</v>
      </c>
      <c r="G8" s="42">
        <v>612371179</v>
      </c>
      <c r="H8" s="43">
        <v>649113450</v>
      </c>
      <c r="I8" s="22">
        <f>IF(($E8       =0),0,((($F8       /$E8       )-1)*100))</f>
        <v>10.396360297031748</v>
      </c>
      <c r="J8" s="23">
        <f>IF(($E8       =0),0,(((($H8       /$E8       )^(1/3))-1)*100))</f>
        <v>7.1358144696368919</v>
      </c>
    </row>
    <row r="9" spans="1:11" x14ac:dyDescent="0.25">
      <c r="A9" s="3" t="s">
        <v>17</v>
      </c>
      <c r="B9" s="21" t="s">
        <v>20</v>
      </c>
      <c r="C9" s="41">
        <v>1085779021</v>
      </c>
      <c r="D9" s="41">
        <v>1132216164</v>
      </c>
      <c r="E9" s="41">
        <v>846668752</v>
      </c>
      <c r="F9" s="41">
        <v>1329805287</v>
      </c>
      <c r="G9" s="42">
        <v>1468476943</v>
      </c>
      <c r="H9" s="43">
        <v>1579799450</v>
      </c>
      <c r="I9" s="22">
        <f>IF(($E9       =0),0,((($F9       /$E9       )-1)*100))</f>
        <v>57.063229729305043</v>
      </c>
      <c r="J9" s="23">
        <f>IF(($E9       =0),0,(((($H9       /$E9       )^(1/3))-1)*100))</f>
        <v>23.110796821263534</v>
      </c>
    </row>
    <row r="10" spans="1:11" x14ac:dyDescent="0.25">
      <c r="A10" s="3" t="s">
        <v>17</v>
      </c>
      <c r="B10" s="21" t="s">
        <v>21</v>
      </c>
      <c r="C10" s="41">
        <v>816910150</v>
      </c>
      <c r="D10" s="41">
        <v>781802512</v>
      </c>
      <c r="E10" s="41">
        <v>714061787</v>
      </c>
      <c r="F10" s="41">
        <v>985968158</v>
      </c>
      <c r="G10" s="42">
        <v>1042863168</v>
      </c>
      <c r="H10" s="43">
        <v>878682347</v>
      </c>
      <c r="I10" s="22">
        <f t="shared" ref="I10:I33" si="0">IF(($E10      =0),0,((($F10      /$E10      )-1)*100))</f>
        <v>38.078829584532855</v>
      </c>
      <c r="J10" s="23">
        <f t="shared" ref="J10:J33" si="1">IF(($E10      =0),0,(((($H10      /$E10      )^(1/3))-1)*100))</f>
        <v>7.1598350208563089</v>
      </c>
    </row>
    <row r="11" spans="1:11" x14ac:dyDescent="0.25">
      <c r="A11" s="9" t="s">
        <v>17</v>
      </c>
      <c r="B11" s="24" t="s">
        <v>22</v>
      </c>
      <c r="C11" s="44">
        <v>2639887893</v>
      </c>
      <c r="D11" s="44">
        <v>2464217399</v>
      </c>
      <c r="E11" s="44">
        <v>2088587899</v>
      </c>
      <c r="F11" s="44">
        <v>2898508758</v>
      </c>
      <c r="G11" s="45">
        <v>3123711290</v>
      </c>
      <c r="H11" s="46">
        <v>3107595247</v>
      </c>
      <c r="I11" s="25">
        <f t="shared" si="0"/>
        <v>38.778394693744225</v>
      </c>
      <c r="J11" s="26">
        <f t="shared" si="1"/>
        <v>14.162612081539351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539315739</v>
      </c>
      <c r="D13" s="41">
        <v>436350060</v>
      </c>
      <c r="E13" s="41">
        <v>410666236</v>
      </c>
      <c r="F13" s="41">
        <v>466720835</v>
      </c>
      <c r="G13" s="42">
        <v>498810386</v>
      </c>
      <c r="H13" s="43">
        <v>528738996</v>
      </c>
      <c r="I13" s="22">
        <f t="shared" si="0"/>
        <v>13.649673161832565</v>
      </c>
      <c r="J13" s="23">
        <f t="shared" si="1"/>
        <v>8.7887820932737171</v>
      </c>
    </row>
    <row r="14" spans="1:11" x14ac:dyDescent="0.25">
      <c r="A14" s="3" t="s">
        <v>17</v>
      </c>
      <c r="B14" s="21" t="s">
        <v>25</v>
      </c>
      <c r="C14" s="41">
        <v>805858565</v>
      </c>
      <c r="D14" s="41">
        <v>238627981</v>
      </c>
      <c r="E14" s="41">
        <v>-9378554</v>
      </c>
      <c r="F14" s="41">
        <v>730362775</v>
      </c>
      <c r="G14" s="42">
        <v>786881809</v>
      </c>
      <c r="H14" s="43">
        <v>818326960</v>
      </c>
      <c r="I14" s="22">
        <f t="shared" si="0"/>
        <v>-7887.5840454722547</v>
      </c>
      <c r="J14" s="23">
        <f t="shared" si="1"/>
        <v>-543.53748069039671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431007344</v>
      </c>
      <c r="D16" s="41">
        <v>642563798</v>
      </c>
      <c r="E16" s="41">
        <v>639473200</v>
      </c>
      <c r="F16" s="41">
        <v>589037307</v>
      </c>
      <c r="G16" s="42">
        <v>659603977</v>
      </c>
      <c r="H16" s="43">
        <v>698954335</v>
      </c>
      <c r="I16" s="22">
        <f t="shared" si="0"/>
        <v>-7.887100350726195</v>
      </c>
      <c r="J16" s="23">
        <f t="shared" si="1"/>
        <v>3.0090744227546873</v>
      </c>
    </row>
    <row r="17" spans="1:10" x14ac:dyDescent="0.25">
      <c r="A17" s="3" t="s">
        <v>17</v>
      </c>
      <c r="B17" s="21" t="s">
        <v>27</v>
      </c>
      <c r="C17" s="41">
        <v>822713476</v>
      </c>
      <c r="D17" s="41">
        <v>1135395446</v>
      </c>
      <c r="E17" s="41">
        <v>1307984441</v>
      </c>
      <c r="F17" s="41">
        <v>975900163</v>
      </c>
      <c r="G17" s="42">
        <v>1075766397</v>
      </c>
      <c r="H17" s="43">
        <v>1030996201</v>
      </c>
      <c r="I17" s="29">
        <f t="shared" si="0"/>
        <v>-25.389008277966209</v>
      </c>
      <c r="J17" s="30">
        <f t="shared" si="1"/>
        <v>-7.6256286802231621</v>
      </c>
    </row>
    <row r="18" spans="1:10" x14ac:dyDescent="0.25">
      <c r="A18" s="3" t="s">
        <v>17</v>
      </c>
      <c r="B18" s="24" t="s">
        <v>28</v>
      </c>
      <c r="C18" s="44">
        <v>2598895124</v>
      </c>
      <c r="D18" s="44">
        <v>2452937285</v>
      </c>
      <c r="E18" s="44">
        <v>2348745323</v>
      </c>
      <c r="F18" s="44">
        <v>2762021080</v>
      </c>
      <c r="G18" s="45">
        <v>3021062569</v>
      </c>
      <c r="H18" s="46">
        <v>3077016492</v>
      </c>
      <c r="I18" s="25">
        <f t="shared" si="0"/>
        <v>17.595596804515701</v>
      </c>
      <c r="J18" s="26">
        <f t="shared" si="1"/>
        <v>9.4203161395356894</v>
      </c>
    </row>
    <row r="19" spans="1:10" ht="23.25" customHeight="1" x14ac:dyDescent="0.25">
      <c r="A19" s="31" t="s">
        <v>17</v>
      </c>
      <c r="B19" s="32" t="s">
        <v>29</v>
      </c>
      <c r="C19" s="50">
        <v>40992769</v>
      </c>
      <c r="D19" s="50">
        <v>11280114</v>
      </c>
      <c r="E19" s="50">
        <v>-260157424</v>
      </c>
      <c r="F19" s="51">
        <v>136487678</v>
      </c>
      <c r="G19" s="52">
        <v>102648721</v>
      </c>
      <c r="H19" s="53">
        <v>30578755</v>
      </c>
      <c r="I19" s="33">
        <f t="shared" si="0"/>
        <v>-152.46349533350235</v>
      </c>
      <c r="J19" s="34">
        <f t="shared" si="1"/>
        <v>-148.98478338310929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21210000</v>
      </c>
      <c r="D23" s="41">
        <v>26340000</v>
      </c>
      <c r="E23" s="41">
        <v>-19944394</v>
      </c>
      <c r="F23" s="41">
        <v>31000000</v>
      </c>
      <c r="G23" s="42">
        <v>-25440000</v>
      </c>
      <c r="H23" s="43">
        <v>-26966400</v>
      </c>
      <c r="I23" s="36">
        <f t="shared" si="0"/>
        <v>-255.43214800108746</v>
      </c>
      <c r="J23" s="23">
        <f t="shared" si="1"/>
        <v>10.577655009718857</v>
      </c>
    </row>
    <row r="24" spans="1:10" x14ac:dyDescent="0.25">
      <c r="A24" s="9" t="s">
        <v>17</v>
      </c>
      <c r="B24" s="21" t="s">
        <v>33</v>
      </c>
      <c r="C24" s="41">
        <v>166295150</v>
      </c>
      <c r="D24" s="41">
        <v>162427886</v>
      </c>
      <c r="E24" s="41">
        <v>-161393532</v>
      </c>
      <c r="F24" s="41">
        <v>124110899</v>
      </c>
      <c r="G24" s="42">
        <v>-166269320</v>
      </c>
      <c r="H24" s="43">
        <v>-176245479</v>
      </c>
      <c r="I24" s="36">
        <f t="shared" si="0"/>
        <v>-176.89954948132618</v>
      </c>
      <c r="J24" s="23">
        <f t="shared" si="1"/>
        <v>2.9778815078403964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187505150</v>
      </c>
      <c r="D26" s="44">
        <v>188767886</v>
      </c>
      <c r="E26" s="44">
        <v>-181337926</v>
      </c>
      <c r="F26" s="44">
        <v>155110899</v>
      </c>
      <c r="G26" s="45">
        <v>-191709320</v>
      </c>
      <c r="H26" s="46">
        <v>-203211879</v>
      </c>
      <c r="I26" s="25">
        <f t="shared" si="0"/>
        <v>-185.53693230174036</v>
      </c>
      <c r="J26" s="26">
        <f t="shared" si="1"/>
        <v>3.8692069491176317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33342000</v>
      </c>
      <c r="D28" s="41">
        <v>37981024</v>
      </c>
      <c r="E28" s="41">
        <v>-42847262</v>
      </c>
      <c r="F28" s="41">
        <v>39980281</v>
      </c>
      <c r="G28" s="42">
        <v>-51177098</v>
      </c>
      <c r="H28" s="43">
        <v>-54247724</v>
      </c>
      <c r="I28" s="36">
        <f t="shared" si="0"/>
        <v>-193.30883499627117</v>
      </c>
      <c r="J28" s="23">
        <f t="shared" si="1"/>
        <v>8.1814543301951268</v>
      </c>
    </row>
    <row r="29" spans="1:10" x14ac:dyDescent="0.25">
      <c r="A29" s="9" t="s">
        <v>17</v>
      </c>
      <c r="B29" s="21" t="s">
        <v>38</v>
      </c>
      <c r="C29" s="41">
        <v>17768000</v>
      </c>
      <c r="D29" s="41">
        <v>34465650</v>
      </c>
      <c r="E29" s="41">
        <v>-30334115</v>
      </c>
      <c r="F29" s="41">
        <v>44600850</v>
      </c>
      <c r="G29" s="42">
        <v>-25985741</v>
      </c>
      <c r="H29" s="43">
        <v>-27544885</v>
      </c>
      <c r="I29" s="36">
        <f t="shared" si="0"/>
        <v>-247.03198032973765</v>
      </c>
      <c r="J29" s="23">
        <f t="shared" si="1"/>
        <v>-3.1640661959906446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59185150</v>
      </c>
      <c r="D31" s="41">
        <v>58616711</v>
      </c>
      <c r="E31" s="41">
        <v>-95960512</v>
      </c>
      <c r="F31" s="41">
        <v>51033050</v>
      </c>
      <c r="G31" s="42">
        <v>-42930000</v>
      </c>
      <c r="H31" s="43">
        <v>-45505800</v>
      </c>
      <c r="I31" s="36">
        <f t="shared" si="0"/>
        <v>-153.18130232568996</v>
      </c>
      <c r="J31" s="23">
        <f t="shared" si="1"/>
        <v>-22.018533334530254</v>
      </c>
    </row>
    <row r="32" spans="1:10" x14ac:dyDescent="0.25">
      <c r="A32" s="9" t="s">
        <v>17</v>
      </c>
      <c r="B32" s="21" t="s">
        <v>34</v>
      </c>
      <c r="C32" s="41">
        <v>77210000</v>
      </c>
      <c r="D32" s="41">
        <v>52088501</v>
      </c>
      <c r="E32" s="41">
        <v>-12166537</v>
      </c>
      <c r="F32" s="41">
        <v>19496718</v>
      </c>
      <c r="G32" s="42">
        <v>-51406521</v>
      </c>
      <c r="H32" s="43">
        <v>-54490912</v>
      </c>
      <c r="I32" s="36">
        <f t="shared" si="0"/>
        <v>-260.24870511633668</v>
      </c>
      <c r="J32" s="23">
        <f t="shared" si="1"/>
        <v>64.8361131018153</v>
      </c>
    </row>
    <row r="33" spans="1:11" ht="13" thickBot="1" x14ac:dyDescent="0.3">
      <c r="A33" s="9" t="s">
        <v>17</v>
      </c>
      <c r="B33" s="37" t="s">
        <v>41</v>
      </c>
      <c r="C33" s="57">
        <v>187505150</v>
      </c>
      <c r="D33" s="57">
        <v>183151886</v>
      </c>
      <c r="E33" s="57">
        <v>-181308426</v>
      </c>
      <c r="F33" s="57">
        <v>155110899</v>
      </c>
      <c r="G33" s="58">
        <v>-171499360</v>
      </c>
      <c r="H33" s="59">
        <v>-181789321</v>
      </c>
      <c r="I33" s="38">
        <f t="shared" si="0"/>
        <v>-185.55084968858534</v>
      </c>
      <c r="J33" s="39">
        <f t="shared" si="1"/>
        <v>8.8333908375304304E-2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416655999</v>
      </c>
      <c r="D8" s="41">
        <v>508731159</v>
      </c>
      <c r="E8" s="41">
        <v>522318447</v>
      </c>
      <c r="F8" s="41">
        <v>586920048</v>
      </c>
      <c r="G8" s="42">
        <v>645612059</v>
      </c>
      <c r="H8" s="43">
        <v>710173265</v>
      </c>
      <c r="I8" s="22">
        <f>IF(($E8       =0),0,((($F8       /$E8       )-1)*100))</f>
        <v>12.368240365824178</v>
      </c>
      <c r="J8" s="23">
        <f>IF(($E8       =0),0,(((($H8       /$E8       )^(1/3))-1)*100))</f>
        <v>10.783815403620011</v>
      </c>
    </row>
    <row r="9" spans="1:11" x14ac:dyDescent="0.25">
      <c r="A9" s="3" t="s">
        <v>17</v>
      </c>
      <c r="B9" s="21" t="s">
        <v>20</v>
      </c>
      <c r="C9" s="41">
        <v>1390175013</v>
      </c>
      <c r="D9" s="41">
        <v>1765957174</v>
      </c>
      <c r="E9" s="41">
        <v>1625813566</v>
      </c>
      <c r="F9" s="41">
        <v>2020078863</v>
      </c>
      <c r="G9" s="42">
        <v>2216678927</v>
      </c>
      <c r="H9" s="43">
        <v>2488194114</v>
      </c>
      <c r="I9" s="22">
        <f>IF(($E9       =0),0,((($F9       /$E9       )-1)*100))</f>
        <v>24.250338737793498</v>
      </c>
      <c r="J9" s="23">
        <f>IF(($E9       =0),0,(((($H9       /$E9       )^(1/3))-1)*100))</f>
        <v>15.240333149717333</v>
      </c>
    </row>
    <row r="10" spans="1:11" x14ac:dyDescent="0.25">
      <c r="A10" s="3" t="s">
        <v>17</v>
      </c>
      <c r="B10" s="21" t="s">
        <v>21</v>
      </c>
      <c r="C10" s="41">
        <v>1119561085</v>
      </c>
      <c r="D10" s="41">
        <v>748004754</v>
      </c>
      <c r="E10" s="41">
        <v>719424354</v>
      </c>
      <c r="F10" s="41">
        <v>788948918</v>
      </c>
      <c r="G10" s="42">
        <v>835744470</v>
      </c>
      <c r="H10" s="43">
        <v>877789665</v>
      </c>
      <c r="I10" s="22">
        <f t="shared" ref="I10:I33" si="0">IF(($E10      =0),0,((($F10      /$E10      )-1)*100))</f>
        <v>9.6639158256797142</v>
      </c>
      <c r="J10" s="23">
        <f t="shared" ref="J10:J33" si="1">IF(($E10      =0),0,(((($H10      /$E10      )^(1/3))-1)*100))</f>
        <v>6.8567044139069999</v>
      </c>
    </row>
    <row r="11" spans="1:11" x14ac:dyDescent="0.25">
      <c r="A11" s="9" t="s">
        <v>17</v>
      </c>
      <c r="B11" s="24" t="s">
        <v>22</v>
      </c>
      <c r="C11" s="44">
        <v>2926392097</v>
      </c>
      <c r="D11" s="44">
        <v>3022693087</v>
      </c>
      <c r="E11" s="44">
        <v>2867556367</v>
      </c>
      <c r="F11" s="44">
        <v>3395947829</v>
      </c>
      <c r="G11" s="45">
        <v>3698035456</v>
      </c>
      <c r="H11" s="46">
        <v>4076157044</v>
      </c>
      <c r="I11" s="25">
        <f t="shared" si="0"/>
        <v>18.426541430214204</v>
      </c>
      <c r="J11" s="26">
        <f t="shared" si="1"/>
        <v>12.437966218538898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605411352</v>
      </c>
      <c r="D13" s="41">
        <v>605071352</v>
      </c>
      <c r="E13" s="41">
        <v>672629368</v>
      </c>
      <c r="F13" s="41">
        <v>664350876</v>
      </c>
      <c r="G13" s="42">
        <v>671124324</v>
      </c>
      <c r="H13" s="43">
        <v>700874918</v>
      </c>
      <c r="I13" s="22">
        <f t="shared" si="0"/>
        <v>-1.2307657669803129</v>
      </c>
      <c r="J13" s="23">
        <f t="shared" si="1"/>
        <v>1.3806094487208709</v>
      </c>
    </row>
    <row r="14" spans="1:11" x14ac:dyDescent="0.25">
      <c r="A14" s="3" t="s">
        <v>17</v>
      </c>
      <c r="B14" s="21" t="s">
        <v>25</v>
      </c>
      <c r="C14" s="41">
        <v>182962648</v>
      </c>
      <c r="D14" s="41">
        <v>182962648</v>
      </c>
      <c r="E14" s="41">
        <v>142735193</v>
      </c>
      <c r="F14" s="41">
        <v>276000000</v>
      </c>
      <c r="G14" s="42">
        <v>279808519</v>
      </c>
      <c r="H14" s="43">
        <v>201716318</v>
      </c>
      <c r="I14" s="22">
        <f t="shared" si="0"/>
        <v>93.365065895136311</v>
      </c>
      <c r="J14" s="23">
        <f t="shared" si="1"/>
        <v>12.21992872733173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1015489123</v>
      </c>
      <c r="D16" s="41">
        <v>1015489123</v>
      </c>
      <c r="E16" s="41">
        <v>1125585554</v>
      </c>
      <c r="F16" s="41">
        <v>1207148016</v>
      </c>
      <c r="G16" s="42">
        <v>1360938674</v>
      </c>
      <c r="H16" s="43">
        <v>1534322262</v>
      </c>
      <c r="I16" s="22">
        <f t="shared" si="0"/>
        <v>7.2462250168502162</v>
      </c>
      <c r="J16" s="23">
        <f t="shared" si="1"/>
        <v>10.878163818748066</v>
      </c>
    </row>
    <row r="17" spans="1:10" x14ac:dyDescent="0.25">
      <c r="A17" s="3" t="s">
        <v>17</v>
      </c>
      <c r="B17" s="21" t="s">
        <v>27</v>
      </c>
      <c r="C17" s="41">
        <v>1122153796</v>
      </c>
      <c r="D17" s="41">
        <v>1216320638</v>
      </c>
      <c r="E17" s="41">
        <v>1425672331</v>
      </c>
      <c r="F17" s="41">
        <v>1216301697</v>
      </c>
      <c r="G17" s="42">
        <v>1340746440</v>
      </c>
      <c r="H17" s="43">
        <v>1549576966</v>
      </c>
      <c r="I17" s="29">
        <f t="shared" si="0"/>
        <v>-14.685747169768138</v>
      </c>
      <c r="J17" s="30">
        <f t="shared" si="1"/>
        <v>2.816893269363141</v>
      </c>
    </row>
    <row r="18" spans="1:10" x14ac:dyDescent="0.25">
      <c r="A18" s="3" t="s">
        <v>17</v>
      </c>
      <c r="B18" s="24" t="s">
        <v>28</v>
      </c>
      <c r="C18" s="44">
        <v>2926016919</v>
      </c>
      <c r="D18" s="44">
        <v>3019843761</v>
      </c>
      <c r="E18" s="44">
        <v>3366622446</v>
      </c>
      <c r="F18" s="44">
        <v>3363800589</v>
      </c>
      <c r="G18" s="45">
        <v>3652617957</v>
      </c>
      <c r="H18" s="46">
        <v>3986490464</v>
      </c>
      <c r="I18" s="25">
        <f t="shared" si="0"/>
        <v>-8.3818635598797986E-2</v>
      </c>
      <c r="J18" s="26">
        <f t="shared" si="1"/>
        <v>5.7950719625757374</v>
      </c>
    </row>
    <row r="19" spans="1:10" ht="23.25" customHeight="1" x14ac:dyDescent="0.25">
      <c r="A19" s="31" t="s">
        <v>17</v>
      </c>
      <c r="B19" s="32" t="s">
        <v>29</v>
      </c>
      <c r="C19" s="50">
        <v>375178</v>
      </c>
      <c r="D19" s="50">
        <v>2849326</v>
      </c>
      <c r="E19" s="50">
        <v>-499066079</v>
      </c>
      <c r="F19" s="51">
        <v>32147240</v>
      </c>
      <c r="G19" s="52">
        <v>45417499</v>
      </c>
      <c r="H19" s="53">
        <v>89666580</v>
      </c>
      <c r="I19" s="33">
        <f t="shared" si="0"/>
        <v>-106.44147966626278</v>
      </c>
      <c r="J19" s="34">
        <f t="shared" si="1"/>
        <v>-156.42750540863977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6086956</v>
      </c>
      <c r="D23" s="41">
        <v>13727999</v>
      </c>
      <c r="E23" s="41">
        <v>82202329</v>
      </c>
      <c r="F23" s="41">
        <v>7391304</v>
      </c>
      <c r="G23" s="42">
        <v>0</v>
      </c>
      <c r="H23" s="43">
        <v>0</v>
      </c>
      <c r="I23" s="36">
        <f t="shared" si="0"/>
        <v>-91.008400747380279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235340005</v>
      </c>
      <c r="D24" s="41">
        <v>538631962</v>
      </c>
      <c r="E24" s="41">
        <v>346052680</v>
      </c>
      <c r="F24" s="41">
        <v>284030435</v>
      </c>
      <c r="G24" s="42">
        <v>219236739</v>
      </c>
      <c r="H24" s="43">
        <v>242590999</v>
      </c>
      <c r="I24" s="36">
        <f t="shared" si="0"/>
        <v>-17.922775514988064</v>
      </c>
      <c r="J24" s="23">
        <f t="shared" si="1"/>
        <v>-11.166353707964117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241426961</v>
      </c>
      <c r="D26" s="44">
        <v>552359961</v>
      </c>
      <c r="E26" s="44">
        <v>428255009</v>
      </c>
      <c r="F26" s="44">
        <v>291421739</v>
      </c>
      <c r="G26" s="45">
        <v>219236739</v>
      </c>
      <c r="H26" s="46">
        <v>242590999</v>
      </c>
      <c r="I26" s="25">
        <f t="shared" si="0"/>
        <v>-31.95135307804421</v>
      </c>
      <c r="J26" s="26">
        <f t="shared" si="1"/>
        <v>-17.258369043785926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7583957</v>
      </c>
      <c r="D28" s="41">
        <v>7583957</v>
      </c>
      <c r="E28" s="41">
        <v>19727394</v>
      </c>
      <c r="F28" s="41">
        <v>19697709</v>
      </c>
      <c r="G28" s="42">
        <v>19697709</v>
      </c>
      <c r="H28" s="43">
        <v>20933913</v>
      </c>
      <c r="I28" s="36">
        <f t="shared" si="0"/>
        <v>-0.15047603347912997</v>
      </c>
      <c r="J28" s="23">
        <f t="shared" si="1"/>
        <v>1.998448436362521</v>
      </c>
    </row>
    <row r="29" spans="1:10" x14ac:dyDescent="0.25">
      <c r="A29" s="9" t="s">
        <v>17</v>
      </c>
      <c r="B29" s="21" t="s">
        <v>38</v>
      </c>
      <c r="C29" s="41">
        <v>44412171</v>
      </c>
      <c r="D29" s="41">
        <v>44412171</v>
      </c>
      <c r="E29" s="41">
        <v>43542608</v>
      </c>
      <c r="F29" s="41">
        <v>36078261</v>
      </c>
      <c r="G29" s="42">
        <v>29565218</v>
      </c>
      <c r="H29" s="43">
        <v>26357392</v>
      </c>
      <c r="I29" s="36">
        <f t="shared" si="0"/>
        <v>-17.142627285898904</v>
      </c>
      <c r="J29" s="23">
        <f t="shared" si="1"/>
        <v>-15.407992288477935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96421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60869565</v>
      </c>
      <c r="D31" s="41">
        <v>57400809</v>
      </c>
      <c r="E31" s="41">
        <v>55473887</v>
      </c>
      <c r="F31" s="41">
        <v>38782609</v>
      </c>
      <c r="G31" s="42">
        <v>68494130</v>
      </c>
      <c r="H31" s="43">
        <v>64604042</v>
      </c>
      <c r="I31" s="36">
        <f t="shared" si="0"/>
        <v>-30.08853156440976</v>
      </c>
      <c r="J31" s="23">
        <f t="shared" si="1"/>
        <v>5.2100025414659745</v>
      </c>
    </row>
    <row r="32" spans="1:10" x14ac:dyDescent="0.25">
      <c r="A32" s="9" t="s">
        <v>17</v>
      </c>
      <c r="B32" s="21" t="s">
        <v>34</v>
      </c>
      <c r="C32" s="41">
        <v>128561268</v>
      </c>
      <c r="D32" s="41">
        <v>442963024</v>
      </c>
      <c r="E32" s="41">
        <v>357225456</v>
      </c>
      <c r="F32" s="41">
        <v>196863162</v>
      </c>
      <c r="G32" s="42">
        <v>101479682</v>
      </c>
      <c r="H32" s="43">
        <v>130695652</v>
      </c>
      <c r="I32" s="36">
        <f t="shared" si="0"/>
        <v>-44.891060059280882</v>
      </c>
      <c r="J32" s="23">
        <f t="shared" si="1"/>
        <v>-28.478011559945028</v>
      </c>
    </row>
    <row r="33" spans="1:11" ht="13" thickBot="1" x14ac:dyDescent="0.3">
      <c r="A33" s="9" t="s">
        <v>17</v>
      </c>
      <c r="B33" s="37" t="s">
        <v>41</v>
      </c>
      <c r="C33" s="57">
        <v>241426961</v>
      </c>
      <c r="D33" s="57">
        <v>552359961</v>
      </c>
      <c r="E33" s="57">
        <v>476065766</v>
      </c>
      <c r="F33" s="57">
        <v>291421741</v>
      </c>
      <c r="G33" s="58">
        <v>219236739</v>
      </c>
      <c r="H33" s="59">
        <v>242590999</v>
      </c>
      <c r="I33" s="38">
        <f t="shared" si="0"/>
        <v>-38.785402813442374</v>
      </c>
      <c r="J33" s="39">
        <f t="shared" si="1"/>
        <v>-20.12652546710525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839892</v>
      </c>
      <c r="D9" s="41">
        <v>839892</v>
      </c>
      <c r="E9" s="41">
        <v>-1427093</v>
      </c>
      <c r="F9" s="41">
        <v>0</v>
      </c>
      <c r="G9" s="42">
        <v>0</v>
      </c>
      <c r="H9" s="43">
        <v>0</v>
      </c>
      <c r="I9" s="22">
        <f>IF(($E9       =0),0,((($F9       /$E9       )-1)*100))</f>
        <v>-100</v>
      </c>
      <c r="J9" s="23">
        <f>IF(($E9       =0),0,(((($H9       /$E9       )^(1/3))-1)*100))</f>
        <v>-100</v>
      </c>
    </row>
    <row r="10" spans="1:11" x14ac:dyDescent="0.25">
      <c r="A10" s="3" t="s">
        <v>17</v>
      </c>
      <c r="B10" s="21" t="s">
        <v>21</v>
      </c>
      <c r="C10" s="41">
        <v>390189144</v>
      </c>
      <c r="D10" s="41">
        <v>370536064</v>
      </c>
      <c r="E10" s="41">
        <v>296217350</v>
      </c>
      <c r="F10" s="41">
        <v>345054255</v>
      </c>
      <c r="G10" s="42">
        <v>376324245</v>
      </c>
      <c r="H10" s="43">
        <v>392882523</v>
      </c>
      <c r="I10" s="22">
        <f t="shared" ref="I10:I33" si="0">IF(($E10      =0),0,((($F10      /$E10      )-1)*100))</f>
        <v>16.486848255174792</v>
      </c>
      <c r="J10" s="23">
        <f t="shared" ref="J10:J33" si="1">IF(($E10      =0),0,(((($H10      /$E10      )^(1/3))-1)*100))</f>
        <v>9.8712517904397945</v>
      </c>
    </row>
    <row r="11" spans="1:11" x14ac:dyDescent="0.25">
      <c r="A11" s="9" t="s">
        <v>17</v>
      </c>
      <c r="B11" s="24" t="s">
        <v>22</v>
      </c>
      <c r="C11" s="44">
        <v>391029036</v>
      </c>
      <c r="D11" s="44">
        <v>371375956</v>
      </c>
      <c r="E11" s="44">
        <v>294790257</v>
      </c>
      <c r="F11" s="44">
        <v>345054255</v>
      </c>
      <c r="G11" s="45">
        <v>376324245</v>
      </c>
      <c r="H11" s="46">
        <v>392882523</v>
      </c>
      <c r="I11" s="25">
        <f t="shared" si="0"/>
        <v>17.050766369120531</v>
      </c>
      <c r="J11" s="26">
        <f t="shared" si="1"/>
        <v>10.048263693273851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238454304</v>
      </c>
      <c r="D13" s="41">
        <v>240613409</v>
      </c>
      <c r="E13" s="41">
        <v>224102159</v>
      </c>
      <c r="F13" s="41">
        <v>227985054</v>
      </c>
      <c r="G13" s="42">
        <v>247314452</v>
      </c>
      <c r="H13" s="43">
        <v>258196290</v>
      </c>
      <c r="I13" s="22">
        <f t="shared" si="0"/>
        <v>1.7326450656818482</v>
      </c>
      <c r="J13" s="23">
        <f t="shared" si="1"/>
        <v>4.8337977564282708</v>
      </c>
    </row>
    <row r="14" spans="1:11" x14ac:dyDescent="0.25">
      <c r="A14" s="3" t="s">
        <v>17</v>
      </c>
      <c r="B14" s="21" t="s">
        <v>25</v>
      </c>
      <c r="C14" s="41">
        <v>-1869000</v>
      </c>
      <c r="D14" s="41">
        <v>-14104989</v>
      </c>
      <c r="E14" s="41">
        <v>0</v>
      </c>
      <c r="F14" s="41">
        <v>-11681087</v>
      </c>
      <c r="G14" s="42">
        <v>-12756029</v>
      </c>
      <c r="H14" s="43">
        <v>-13317293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153151416</v>
      </c>
      <c r="D17" s="41">
        <v>131924998</v>
      </c>
      <c r="E17" s="41">
        <v>102643994</v>
      </c>
      <c r="F17" s="41">
        <v>113165283</v>
      </c>
      <c r="G17" s="42">
        <v>123579148</v>
      </c>
      <c r="H17" s="43">
        <v>129016701</v>
      </c>
      <c r="I17" s="29">
        <f t="shared" si="0"/>
        <v>10.250272412431659</v>
      </c>
      <c r="J17" s="30">
        <f t="shared" si="1"/>
        <v>7.920545037268556</v>
      </c>
    </row>
    <row r="18" spans="1:10" x14ac:dyDescent="0.25">
      <c r="A18" s="3" t="s">
        <v>17</v>
      </c>
      <c r="B18" s="24" t="s">
        <v>28</v>
      </c>
      <c r="C18" s="44">
        <v>389736720</v>
      </c>
      <c r="D18" s="44">
        <v>358433418</v>
      </c>
      <c r="E18" s="44">
        <v>326746153</v>
      </c>
      <c r="F18" s="44">
        <v>329469250</v>
      </c>
      <c r="G18" s="45">
        <v>358137571</v>
      </c>
      <c r="H18" s="46">
        <v>373895698</v>
      </c>
      <c r="I18" s="25">
        <f t="shared" si="0"/>
        <v>0.83339833537381391</v>
      </c>
      <c r="J18" s="26">
        <f t="shared" si="1"/>
        <v>4.5955790116249506</v>
      </c>
    </row>
    <row r="19" spans="1:10" ht="23.25" customHeight="1" x14ac:dyDescent="0.25">
      <c r="A19" s="31" t="s">
        <v>17</v>
      </c>
      <c r="B19" s="32" t="s">
        <v>29</v>
      </c>
      <c r="C19" s="50">
        <v>1292316</v>
      </c>
      <c r="D19" s="50">
        <v>12942538</v>
      </c>
      <c r="E19" s="50">
        <v>-31955896</v>
      </c>
      <c r="F19" s="51">
        <v>15585005</v>
      </c>
      <c r="G19" s="52">
        <v>18186674</v>
      </c>
      <c r="H19" s="53">
        <v>18986825</v>
      </c>
      <c r="I19" s="33">
        <f t="shared" si="0"/>
        <v>-148.7703583714254</v>
      </c>
      <c r="J19" s="34">
        <f t="shared" si="1"/>
        <v>-184.06859374398766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1022040</v>
      </c>
      <c r="D23" s="41">
        <v>2022040</v>
      </c>
      <c r="E23" s="41">
        <v>440462</v>
      </c>
      <c r="F23" s="41">
        <v>979132</v>
      </c>
      <c r="G23" s="42">
        <v>1069233</v>
      </c>
      <c r="H23" s="43">
        <v>1116280</v>
      </c>
      <c r="I23" s="36">
        <f t="shared" si="0"/>
        <v>122.29658858198893</v>
      </c>
      <c r="J23" s="23">
        <f t="shared" si="1"/>
        <v>36.339458805894353</v>
      </c>
    </row>
    <row r="24" spans="1:10" x14ac:dyDescent="0.25">
      <c r="A24" s="9" t="s">
        <v>17</v>
      </c>
      <c r="B24" s="21" t="s">
        <v>33</v>
      </c>
      <c r="C24" s="41">
        <v>3677964</v>
      </c>
      <c r="D24" s="41">
        <v>3677964</v>
      </c>
      <c r="E24" s="41">
        <v>703482</v>
      </c>
      <c r="F24" s="41">
        <v>2750000</v>
      </c>
      <c r="G24" s="42">
        <v>3003066</v>
      </c>
      <c r="H24" s="43">
        <v>3135198</v>
      </c>
      <c r="I24" s="36">
        <f t="shared" si="0"/>
        <v>290.91263173755692</v>
      </c>
      <c r="J24" s="23">
        <f t="shared" si="1"/>
        <v>64.564944609942771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4700004</v>
      </c>
      <c r="D26" s="44">
        <v>5700004</v>
      </c>
      <c r="E26" s="44">
        <v>1143944</v>
      </c>
      <c r="F26" s="44">
        <v>3729132</v>
      </c>
      <c r="G26" s="45">
        <v>4072299</v>
      </c>
      <c r="H26" s="46">
        <v>4251478</v>
      </c>
      <c r="I26" s="25">
        <f t="shared" si="0"/>
        <v>225.98903442825872</v>
      </c>
      <c r="J26" s="26">
        <f t="shared" si="1"/>
        <v>54.897731360061641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4700004</v>
      </c>
      <c r="D32" s="41">
        <v>5700004</v>
      </c>
      <c r="E32" s="41">
        <v>1143944</v>
      </c>
      <c r="F32" s="41">
        <v>3729132</v>
      </c>
      <c r="G32" s="42">
        <v>4072299</v>
      </c>
      <c r="H32" s="43">
        <v>4251478</v>
      </c>
      <c r="I32" s="36">
        <f t="shared" si="0"/>
        <v>225.98903442825872</v>
      </c>
      <c r="J32" s="23">
        <f t="shared" si="1"/>
        <v>54.897731360061641</v>
      </c>
    </row>
    <row r="33" spans="1:11" ht="13" thickBot="1" x14ac:dyDescent="0.3">
      <c r="A33" s="9" t="s">
        <v>17</v>
      </c>
      <c r="B33" s="37" t="s">
        <v>41</v>
      </c>
      <c r="C33" s="57">
        <v>4700004</v>
      </c>
      <c r="D33" s="57">
        <v>5700004</v>
      </c>
      <c r="E33" s="57">
        <v>1143944</v>
      </c>
      <c r="F33" s="57">
        <v>3729132</v>
      </c>
      <c r="G33" s="58">
        <v>4072299</v>
      </c>
      <c r="H33" s="59">
        <v>4251478</v>
      </c>
      <c r="I33" s="38">
        <f t="shared" si="0"/>
        <v>225.98903442825872</v>
      </c>
      <c r="J33" s="39">
        <f t="shared" si="1"/>
        <v>54.897731360061641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11820097040</v>
      </c>
      <c r="D8" s="41">
        <v>11820097040</v>
      </c>
      <c r="E8" s="41">
        <v>13818476152</v>
      </c>
      <c r="F8" s="41">
        <v>12825000000</v>
      </c>
      <c r="G8" s="42">
        <v>13466250000</v>
      </c>
      <c r="H8" s="43">
        <v>14004900130</v>
      </c>
      <c r="I8" s="22">
        <f>IF(($E8       =0),0,((($F8       /$E8       )-1)*100))</f>
        <v>-7.1894769081047416</v>
      </c>
      <c r="J8" s="23">
        <f>IF(($E8       =0),0,(((($H8       /$E8       )^(1/3))-1)*100))</f>
        <v>0.44769013021461745</v>
      </c>
    </row>
    <row r="9" spans="1:11" x14ac:dyDescent="0.25">
      <c r="A9" s="3" t="s">
        <v>17</v>
      </c>
      <c r="B9" s="21" t="s">
        <v>20</v>
      </c>
      <c r="C9" s="41">
        <v>30262733150</v>
      </c>
      <c r="D9" s="41">
        <v>30262733150</v>
      </c>
      <c r="E9" s="41">
        <v>29348261284</v>
      </c>
      <c r="F9" s="41">
        <v>34083571110</v>
      </c>
      <c r="G9" s="42">
        <v>38582114550</v>
      </c>
      <c r="H9" s="43">
        <v>43673880070</v>
      </c>
      <c r="I9" s="22">
        <f>IF(($E9       =0),0,((($F9       /$E9       )-1)*100))</f>
        <v>16.134890514217904</v>
      </c>
      <c r="J9" s="23">
        <f>IF(($E9       =0),0,(((($H9       /$E9       )^(1/3))-1)*100))</f>
        <v>14.168545120518106</v>
      </c>
    </row>
    <row r="10" spans="1:11" x14ac:dyDescent="0.25">
      <c r="A10" s="3" t="s">
        <v>17</v>
      </c>
      <c r="B10" s="21" t="s">
        <v>21</v>
      </c>
      <c r="C10" s="41">
        <v>13978053120</v>
      </c>
      <c r="D10" s="41">
        <v>14094188912</v>
      </c>
      <c r="E10" s="41">
        <v>13778538605</v>
      </c>
      <c r="F10" s="41">
        <v>13487277900</v>
      </c>
      <c r="G10" s="42">
        <v>14424024290</v>
      </c>
      <c r="H10" s="43">
        <v>15003385950</v>
      </c>
      <c r="I10" s="22">
        <f t="shared" ref="I10:I33" si="0">IF(($E10      =0),0,((($F10      /$E10      )-1)*100))</f>
        <v>-2.1138722570643753</v>
      </c>
      <c r="J10" s="23">
        <f t="shared" ref="J10:J33" si="1">IF(($E10      =0),0,(((($H10      /$E10      )^(1/3))-1)*100))</f>
        <v>2.8794675648180279</v>
      </c>
    </row>
    <row r="11" spans="1:11" x14ac:dyDescent="0.25">
      <c r="A11" s="9" t="s">
        <v>17</v>
      </c>
      <c r="B11" s="24" t="s">
        <v>22</v>
      </c>
      <c r="C11" s="44">
        <v>56060883310</v>
      </c>
      <c r="D11" s="44">
        <v>56177019102</v>
      </c>
      <c r="E11" s="44">
        <v>56945276041</v>
      </c>
      <c r="F11" s="44">
        <v>60395849010</v>
      </c>
      <c r="G11" s="45">
        <v>66472388840</v>
      </c>
      <c r="H11" s="46">
        <v>72682166150</v>
      </c>
      <c r="I11" s="25">
        <f t="shared" si="0"/>
        <v>6.0594542846989174</v>
      </c>
      <c r="J11" s="26">
        <f t="shared" si="1"/>
        <v>8.4734333688413201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14274798540</v>
      </c>
      <c r="D13" s="41">
        <v>13894628847</v>
      </c>
      <c r="E13" s="41">
        <v>12952558565</v>
      </c>
      <c r="F13" s="41">
        <v>15170401600</v>
      </c>
      <c r="G13" s="42">
        <v>15997380450</v>
      </c>
      <c r="H13" s="43">
        <v>16896402170</v>
      </c>
      <c r="I13" s="22">
        <f t="shared" si="0"/>
        <v>17.122818043015741</v>
      </c>
      <c r="J13" s="23">
        <f t="shared" si="1"/>
        <v>9.264619528866147</v>
      </c>
    </row>
    <row r="14" spans="1:11" x14ac:dyDescent="0.25">
      <c r="A14" s="3" t="s">
        <v>17</v>
      </c>
      <c r="B14" s="21" t="s">
        <v>25</v>
      </c>
      <c r="C14" s="41">
        <v>3008981660</v>
      </c>
      <c r="D14" s="41">
        <v>3008981660</v>
      </c>
      <c r="E14" s="41">
        <v>-579570619</v>
      </c>
      <c r="F14" s="41">
        <v>3104015680</v>
      </c>
      <c r="G14" s="42">
        <v>3882341720</v>
      </c>
      <c r="H14" s="43">
        <v>4033627550</v>
      </c>
      <c r="I14" s="22">
        <f t="shared" si="0"/>
        <v>-635.57160736610774</v>
      </c>
      <c r="J14" s="23">
        <f t="shared" si="1"/>
        <v>-290.92515177735254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16583698410</v>
      </c>
      <c r="D16" s="41">
        <v>16583336111</v>
      </c>
      <c r="E16" s="41">
        <v>16273232020</v>
      </c>
      <c r="F16" s="41">
        <v>18721852790</v>
      </c>
      <c r="G16" s="42">
        <v>21283002230</v>
      </c>
      <c r="H16" s="43">
        <v>24194516950</v>
      </c>
      <c r="I16" s="22">
        <f t="shared" si="0"/>
        <v>15.046923481399489</v>
      </c>
      <c r="J16" s="23">
        <f t="shared" si="1"/>
        <v>14.133826991232489</v>
      </c>
    </row>
    <row r="17" spans="1:10" x14ac:dyDescent="0.25">
      <c r="A17" s="3" t="s">
        <v>17</v>
      </c>
      <c r="B17" s="21" t="s">
        <v>27</v>
      </c>
      <c r="C17" s="41">
        <v>21766837620</v>
      </c>
      <c r="D17" s="41">
        <v>23053194061</v>
      </c>
      <c r="E17" s="41">
        <v>20069657470</v>
      </c>
      <c r="F17" s="41">
        <v>23118462560</v>
      </c>
      <c r="G17" s="42">
        <v>25183088720</v>
      </c>
      <c r="H17" s="43">
        <v>27350088410</v>
      </c>
      <c r="I17" s="29">
        <f t="shared" si="0"/>
        <v>15.191116712167773</v>
      </c>
      <c r="J17" s="30">
        <f t="shared" si="1"/>
        <v>10.868011457914895</v>
      </c>
    </row>
    <row r="18" spans="1:10" x14ac:dyDescent="0.25">
      <c r="A18" s="3" t="s">
        <v>17</v>
      </c>
      <c r="B18" s="24" t="s">
        <v>28</v>
      </c>
      <c r="C18" s="44">
        <v>55634316230</v>
      </c>
      <c r="D18" s="44">
        <v>56540140679</v>
      </c>
      <c r="E18" s="44">
        <v>48715877436</v>
      </c>
      <c r="F18" s="44">
        <v>60114732630</v>
      </c>
      <c r="G18" s="45">
        <v>66345813120</v>
      </c>
      <c r="H18" s="46">
        <v>72474635080</v>
      </c>
      <c r="I18" s="25">
        <f t="shared" si="0"/>
        <v>23.3986449468659</v>
      </c>
      <c r="J18" s="26">
        <f t="shared" si="1"/>
        <v>14.157689265326789</v>
      </c>
    </row>
    <row r="19" spans="1:10" ht="23.25" customHeight="1" x14ac:dyDescent="0.25">
      <c r="A19" s="31" t="s">
        <v>17</v>
      </c>
      <c r="B19" s="32" t="s">
        <v>29</v>
      </c>
      <c r="C19" s="50">
        <v>426567080</v>
      </c>
      <c r="D19" s="50">
        <v>-363121577</v>
      </c>
      <c r="E19" s="50">
        <v>8229398605</v>
      </c>
      <c r="F19" s="51">
        <v>281116380</v>
      </c>
      <c r="G19" s="52">
        <v>126575720</v>
      </c>
      <c r="H19" s="53">
        <v>207531070</v>
      </c>
      <c r="I19" s="33">
        <f t="shared" si="0"/>
        <v>-96.583998497421192</v>
      </c>
      <c r="J19" s="34">
        <f t="shared" si="1"/>
        <v>-70.67497829697551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1500000000</v>
      </c>
      <c r="D22" s="41">
        <v>1500000000</v>
      </c>
      <c r="E22" s="41">
        <v>1184791045</v>
      </c>
      <c r="F22" s="41">
        <v>2000000000</v>
      </c>
      <c r="G22" s="42">
        <v>1500000000</v>
      </c>
      <c r="H22" s="43">
        <v>1477016000</v>
      </c>
      <c r="I22" s="36">
        <f t="shared" si="0"/>
        <v>68.806137456921789</v>
      </c>
      <c r="J22" s="23">
        <f t="shared" si="1"/>
        <v>7.6253257553612563</v>
      </c>
    </row>
    <row r="23" spans="1:10" x14ac:dyDescent="0.25">
      <c r="A23" s="9" t="s">
        <v>17</v>
      </c>
      <c r="B23" s="21" t="s">
        <v>32</v>
      </c>
      <c r="C23" s="41">
        <v>2721637000</v>
      </c>
      <c r="D23" s="41">
        <v>2880963024</v>
      </c>
      <c r="E23" s="41">
        <v>1783477518</v>
      </c>
      <c r="F23" s="41">
        <v>2057390000</v>
      </c>
      <c r="G23" s="42">
        <v>2024612000</v>
      </c>
      <c r="H23" s="43">
        <v>1863075000</v>
      </c>
      <c r="I23" s="36">
        <f t="shared" si="0"/>
        <v>15.358336689725526</v>
      </c>
      <c r="J23" s="23">
        <f t="shared" si="1"/>
        <v>1.4660840561291355</v>
      </c>
    </row>
    <row r="24" spans="1:10" x14ac:dyDescent="0.25">
      <c r="A24" s="9" t="s">
        <v>17</v>
      </c>
      <c r="B24" s="21" t="s">
        <v>33</v>
      </c>
      <c r="C24" s="41">
        <v>3458901000</v>
      </c>
      <c r="D24" s="41">
        <v>3308570671</v>
      </c>
      <c r="E24" s="41">
        <v>2284677447</v>
      </c>
      <c r="F24" s="41">
        <v>3239406000</v>
      </c>
      <c r="G24" s="42">
        <v>3379130000</v>
      </c>
      <c r="H24" s="43">
        <v>3513385000</v>
      </c>
      <c r="I24" s="36">
        <f t="shared" si="0"/>
        <v>41.788330088067795</v>
      </c>
      <c r="J24" s="23">
        <f t="shared" si="1"/>
        <v>15.425106178458448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7680538000</v>
      </c>
      <c r="D26" s="44">
        <v>7689533695</v>
      </c>
      <c r="E26" s="44">
        <v>5252946010</v>
      </c>
      <c r="F26" s="44">
        <v>7296796000</v>
      </c>
      <c r="G26" s="45">
        <v>6903742000</v>
      </c>
      <c r="H26" s="46">
        <v>6853476000</v>
      </c>
      <c r="I26" s="25">
        <f t="shared" si="0"/>
        <v>38.908642619001533</v>
      </c>
      <c r="J26" s="26">
        <f t="shared" si="1"/>
        <v>9.2704302353192389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1354332000</v>
      </c>
      <c r="D28" s="41">
        <v>1157548673</v>
      </c>
      <c r="E28" s="41">
        <v>787506660</v>
      </c>
      <c r="F28" s="41">
        <v>1118672000</v>
      </c>
      <c r="G28" s="42">
        <v>774495000</v>
      </c>
      <c r="H28" s="43">
        <v>406529000</v>
      </c>
      <c r="I28" s="36">
        <f t="shared" si="0"/>
        <v>42.05238594426617</v>
      </c>
      <c r="J28" s="23">
        <f t="shared" si="1"/>
        <v>-19.780657365757047</v>
      </c>
    </row>
    <row r="29" spans="1:10" x14ac:dyDescent="0.25">
      <c r="A29" s="9" t="s">
        <v>17</v>
      </c>
      <c r="B29" s="21" t="s">
        <v>38</v>
      </c>
      <c r="C29" s="41">
        <v>580273000</v>
      </c>
      <c r="D29" s="41">
        <v>546840287</v>
      </c>
      <c r="E29" s="41">
        <v>508706495</v>
      </c>
      <c r="F29" s="41">
        <v>738119000</v>
      </c>
      <c r="G29" s="42">
        <v>703651000</v>
      </c>
      <c r="H29" s="43">
        <v>679782000</v>
      </c>
      <c r="I29" s="36">
        <f t="shared" si="0"/>
        <v>45.097223498198112</v>
      </c>
      <c r="J29" s="23">
        <f t="shared" si="1"/>
        <v>10.145677694820199</v>
      </c>
    </row>
    <row r="30" spans="1:10" x14ac:dyDescent="0.25">
      <c r="A30" s="9" t="s">
        <v>17</v>
      </c>
      <c r="B30" s="21" t="s">
        <v>39</v>
      </c>
      <c r="C30" s="41">
        <v>504182000</v>
      </c>
      <c r="D30" s="41">
        <v>526282000</v>
      </c>
      <c r="E30" s="41">
        <v>87624976</v>
      </c>
      <c r="F30" s="41">
        <v>380257000</v>
      </c>
      <c r="G30" s="42">
        <v>502754000</v>
      </c>
      <c r="H30" s="43">
        <v>522515000</v>
      </c>
      <c r="I30" s="36">
        <f t="shared" si="0"/>
        <v>333.95960530705315</v>
      </c>
      <c r="J30" s="23">
        <f t="shared" si="1"/>
        <v>81.338610421755547</v>
      </c>
    </row>
    <row r="31" spans="1:10" x14ac:dyDescent="0.25">
      <c r="A31" s="9" t="s">
        <v>17</v>
      </c>
      <c r="B31" s="21" t="s">
        <v>40</v>
      </c>
      <c r="C31" s="41">
        <v>1878680000</v>
      </c>
      <c r="D31" s="41">
        <v>1910377886</v>
      </c>
      <c r="E31" s="41">
        <v>1544104822</v>
      </c>
      <c r="F31" s="41">
        <v>1548042000</v>
      </c>
      <c r="G31" s="42">
        <v>1632153000</v>
      </c>
      <c r="H31" s="43">
        <v>1748370000</v>
      </c>
      <c r="I31" s="36">
        <f t="shared" si="0"/>
        <v>0.25498126447791591</v>
      </c>
      <c r="J31" s="23">
        <f t="shared" si="1"/>
        <v>4.2282682965470775</v>
      </c>
    </row>
    <row r="32" spans="1:10" x14ac:dyDescent="0.25">
      <c r="A32" s="9" t="s">
        <v>17</v>
      </c>
      <c r="B32" s="21" t="s">
        <v>34</v>
      </c>
      <c r="C32" s="41">
        <v>3363071000</v>
      </c>
      <c r="D32" s="41">
        <v>3548696849</v>
      </c>
      <c r="E32" s="41">
        <v>2333491900</v>
      </c>
      <c r="F32" s="41">
        <v>3511706000</v>
      </c>
      <c r="G32" s="42">
        <v>3290689000</v>
      </c>
      <c r="H32" s="43">
        <v>3496280000</v>
      </c>
      <c r="I32" s="36">
        <f t="shared" si="0"/>
        <v>50.491458744725023</v>
      </c>
      <c r="J32" s="23">
        <f t="shared" si="1"/>
        <v>14.428262274394799</v>
      </c>
    </row>
    <row r="33" spans="1:11" ht="13" thickBot="1" x14ac:dyDescent="0.3">
      <c r="A33" s="9" t="s">
        <v>17</v>
      </c>
      <c r="B33" s="37" t="s">
        <v>41</v>
      </c>
      <c r="C33" s="57">
        <v>7680538000</v>
      </c>
      <c r="D33" s="57">
        <v>7689745695</v>
      </c>
      <c r="E33" s="57">
        <v>5261434853</v>
      </c>
      <c r="F33" s="57">
        <v>7296796000</v>
      </c>
      <c r="G33" s="58">
        <v>6903742000</v>
      </c>
      <c r="H33" s="59">
        <v>6853476000</v>
      </c>
      <c r="I33" s="38">
        <f t="shared" si="0"/>
        <v>38.684526253127771</v>
      </c>
      <c r="J33" s="39">
        <f t="shared" si="1"/>
        <v>9.2116326604358534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130005379</v>
      </c>
      <c r="D8" s="41">
        <v>131126568</v>
      </c>
      <c r="E8" s="41">
        <v>129666396</v>
      </c>
      <c r="F8" s="41">
        <v>137802839</v>
      </c>
      <c r="G8" s="42">
        <v>143643966</v>
      </c>
      <c r="H8" s="43">
        <v>147235066</v>
      </c>
      <c r="I8" s="22">
        <f>IF(($E8       =0),0,((($F8       /$E8       )-1)*100))</f>
        <v>6.274904872037923</v>
      </c>
      <c r="J8" s="23">
        <f>IF(($E8       =0),0,(((($H8       /$E8       )^(1/3))-1)*100))</f>
        <v>4.3264921718568106</v>
      </c>
    </row>
    <row r="9" spans="1:11" x14ac:dyDescent="0.25">
      <c r="A9" s="3" t="s">
        <v>17</v>
      </c>
      <c r="B9" s="21" t="s">
        <v>20</v>
      </c>
      <c r="C9" s="41">
        <v>13832588</v>
      </c>
      <c r="D9" s="41">
        <v>13422022</v>
      </c>
      <c r="E9" s="41">
        <v>12430879</v>
      </c>
      <c r="F9" s="41">
        <v>14135769</v>
      </c>
      <c r="G9" s="42">
        <v>20976112</v>
      </c>
      <c r="H9" s="43">
        <v>21500516</v>
      </c>
      <c r="I9" s="22">
        <f>IF(($E9       =0),0,((($F9       /$E9       )-1)*100))</f>
        <v>13.714959336342991</v>
      </c>
      <c r="J9" s="23">
        <f>IF(($E9       =0),0,(((($H9       /$E9       )^(1/3))-1)*100))</f>
        <v>20.03715156707857</v>
      </c>
    </row>
    <row r="10" spans="1:11" x14ac:dyDescent="0.25">
      <c r="A10" s="3" t="s">
        <v>17</v>
      </c>
      <c r="B10" s="21" t="s">
        <v>21</v>
      </c>
      <c r="C10" s="41">
        <v>259333195</v>
      </c>
      <c r="D10" s="41">
        <v>256665381</v>
      </c>
      <c r="E10" s="41">
        <v>261535092</v>
      </c>
      <c r="F10" s="41">
        <v>251102599</v>
      </c>
      <c r="G10" s="42">
        <v>257508883</v>
      </c>
      <c r="H10" s="43">
        <v>263993193</v>
      </c>
      <c r="I10" s="22">
        <f t="shared" ref="I10:I33" si="0">IF(($E10      =0),0,((($F10      /$E10      )-1)*100))</f>
        <v>-3.9889457740531431</v>
      </c>
      <c r="J10" s="23">
        <f t="shared" ref="J10:J33" si="1">IF(($E10      =0),0,(((($H10      /$E10      )^(1/3))-1)*100))</f>
        <v>0.31231499663393336</v>
      </c>
    </row>
    <row r="11" spans="1:11" x14ac:dyDescent="0.25">
      <c r="A11" s="9" t="s">
        <v>17</v>
      </c>
      <c r="B11" s="24" t="s">
        <v>22</v>
      </c>
      <c r="C11" s="44">
        <v>403171162</v>
      </c>
      <c r="D11" s="44">
        <v>401213971</v>
      </c>
      <c r="E11" s="44">
        <v>403632367</v>
      </c>
      <c r="F11" s="44">
        <v>403041207</v>
      </c>
      <c r="G11" s="45">
        <v>422128961</v>
      </c>
      <c r="H11" s="46">
        <v>432728775</v>
      </c>
      <c r="I11" s="25">
        <f t="shared" si="0"/>
        <v>-0.14646000874355414</v>
      </c>
      <c r="J11" s="26">
        <f t="shared" si="1"/>
        <v>2.3473487155816875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180736499</v>
      </c>
      <c r="D13" s="41">
        <v>161620177</v>
      </c>
      <c r="E13" s="41">
        <v>154984716</v>
      </c>
      <c r="F13" s="41">
        <v>177967718</v>
      </c>
      <c r="G13" s="42">
        <v>184455899</v>
      </c>
      <c r="H13" s="43">
        <v>189171623</v>
      </c>
      <c r="I13" s="22">
        <f t="shared" si="0"/>
        <v>14.829205481139196</v>
      </c>
      <c r="J13" s="23">
        <f t="shared" si="1"/>
        <v>6.8699745639964505</v>
      </c>
    </row>
    <row r="14" spans="1:11" x14ac:dyDescent="0.25">
      <c r="A14" s="3" t="s">
        <v>17</v>
      </c>
      <c r="B14" s="21" t="s">
        <v>25</v>
      </c>
      <c r="C14" s="41">
        <v>7000000</v>
      </c>
      <c r="D14" s="41">
        <v>7000000</v>
      </c>
      <c r="E14" s="41">
        <v>-3621802</v>
      </c>
      <c r="F14" s="41">
        <v>7280000</v>
      </c>
      <c r="G14" s="42">
        <v>7614881</v>
      </c>
      <c r="H14" s="43">
        <v>7805252</v>
      </c>
      <c r="I14" s="22">
        <f t="shared" si="0"/>
        <v>-301.00491412838142</v>
      </c>
      <c r="J14" s="23">
        <f t="shared" si="1"/>
        <v>-229.16774417921593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264978711</v>
      </c>
      <c r="D17" s="41">
        <v>279570104</v>
      </c>
      <c r="E17" s="41">
        <v>233084836</v>
      </c>
      <c r="F17" s="41">
        <v>263694874</v>
      </c>
      <c r="G17" s="42">
        <v>294844122</v>
      </c>
      <c r="H17" s="43">
        <v>293391006</v>
      </c>
      <c r="I17" s="29">
        <f t="shared" si="0"/>
        <v>13.132573755248501</v>
      </c>
      <c r="J17" s="30">
        <f t="shared" si="1"/>
        <v>7.9719451412973541</v>
      </c>
    </row>
    <row r="18" spans="1:10" x14ac:dyDescent="0.25">
      <c r="A18" s="3" t="s">
        <v>17</v>
      </c>
      <c r="B18" s="24" t="s">
        <v>28</v>
      </c>
      <c r="C18" s="44">
        <v>452715210</v>
      </c>
      <c r="D18" s="44">
        <v>448190281</v>
      </c>
      <c r="E18" s="44">
        <v>384447750</v>
      </c>
      <c r="F18" s="44">
        <v>448942592</v>
      </c>
      <c r="G18" s="45">
        <v>486914902</v>
      </c>
      <c r="H18" s="46">
        <v>490367881</v>
      </c>
      <c r="I18" s="25">
        <f t="shared" si="0"/>
        <v>16.775970726841294</v>
      </c>
      <c r="J18" s="26">
        <f t="shared" si="1"/>
        <v>8.4496690170464248</v>
      </c>
    </row>
    <row r="19" spans="1:10" ht="23.25" customHeight="1" x14ac:dyDescent="0.25">
      <c r="A19" s="31" t="s">
        <v>17</v>
      </c>
      <c r="B19" s="32" t="s">
        <v>29</v>
      </c>
      <c r="C19" s="50">
        <v>-49544048</v>
      </c>
      <c r="D19" s="50">
        <v>-46976310</v>
      </c>
      <c r="E19" s="50">
        <v>19184617</v>
      </c>
      <c r="F19" s="51">
        <v>-45901385</v>
      </c>
      <c r="G19" s="52">
        <v>-64785941</v>
      </c>
      <c r="H19" s="53">
        <v>-57639106</v>
      </c>
      <c r="I19" s="33">
        <f t="shared" si="0"/>
        <v>-339.26140928432397</v>
      </c>
      <c r="J19" s="34">
        <f t="shared" si="1"/>
        <v>-244.29613577407113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14734413</v>
      </c>
      <c r="D23" s="41">
        <v>17349031</v>
      </c>
      <c r="E23" s="41">
        <v>12416714</v>
      </c>
      <c r="F23" s="41">
        <v>49213043</v>
      </c>
      <c r="G23" s="42">
        <v>86957</v>
      </c>
      <c r="H23" s="43">
        <v>0</v>
      </c>
      <c r="I23" s="36">
        <f t="shared" si="0"/>
        <v>296.3451441339472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35306567</v>
      </c>
      <c r="D24" s="41">
        <v>46780426</v>
      </c>
      <c r="E24" s="41">
        <v>37855324</v>
      </c>
      <c r="F24" s="41">
        <v>31705739</v>
      </c>
      <c r="G24" s="42">
        <v>49629256</v>
      </c>
      <c r="H24" s="43">
        <v>51848154</v>
      </c>
      <c r="I24" s="36">
        <f t="shared" si="0"/>
        <v>-16.244967286503741</v>
      </c>
      <c r="J24" s="23">
        <f t="shared" si="1"/>
        <v>11.054316515617124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50040980</v>
      </c>
      <c r="D26" s="44">
        <v>64129457</v>
      </c>
      <c r="E26" s="44">
        <v>50272038</v>
      </c>
      <c r="F26" s="44">
        <v>80918782</v>
      </c>
      <c r="G26" s="45">
        <v>49716213</v>
      </c>
      <c r="H26" s="46">
        <v>51848154</v>
      </c>
      <c r="I26" s="25">
        <f t="shared" si="0"/>
        <v>60.961809425748761</v>
      </c>
      <c r="J26" s="26">
        <f t="shared" si="1"/>
        <v>1.0343229650040309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2608696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21510442</v>
      </c>
      <c r="D31" s="41">
        <v>39973606</v>
      </c>
      <c r="E31" s="41">
        <v>30096451</v>
      </c>
      <c r="F31" s="41">
        <v>38347393</v>
      </c>
      <c r="G31" s="42">
        <v>33969488</v>
      </c>
      <c r="H31" s="43">
        <v>34976047</v>
      </c>
      <c r="I31" s="36">
        <f t="shared" si="0"/>
        <v>27.414999861611598</v>
      </c>
      <c r="J31" s="23">
        <f t="shared" si="1"/>
        <v>5.1360878041232239</v>
      </c>
    </row>
    <row r="32" spans="1:10" x14ac:dyDescent="0.25">
      <c r="A32" s="9" t="s">
        <v>17</v>
      </c>
      <c r="B32" s="21" t="s">
        <v>34</v>
      </c>
      <c r="C32" s="41">
        <v>25921842</v>
      </c>
      <c r="D32" s="41">
        <v>24155851</v>
      </c>
      <c r="E32" s="41">
        <v>20175587</v>
      </c>
      <c r="F32" s="41">
        <v>42571389</v>
      </c>
      <c r="G32" s="42">
        <v>15746725</v>
      </c>
      <c r="H32" s="43">
        <v>16872107</v>
      </c>
      <c r="I32" s="36">
        <f t="shared" si="0"/>
        <v>111.00446296804152</v>
      </c>
      <c r="J32" s="23">
        <f t="shared" si="1"/>
        <v>-5.7862304361722234</v>
      </c>
    </row>
    <row r="33" spans="1:11" ht="13" thickBot="1" x14ac:dyDescent="0.3">
      <c r="A33" s="9" t="s">
        <v>17</v>
      </c>
      <c r="B33" s="37" t="s">
        <v>41</v>
      </c>
      <c r="C33" s="57">
        <v>50040980</v>
      </c>
      <c r="D33" s="57">
        <v>64129457</v>
      </c>
      <c r="E33" s="57">
        <v>50272038</v>
      </c>
      <c r="F33" s="57">
        <v>80918782</v>
      </c>
      <c r="G33" s="58">
        <v>49716213</v>
      </c>
      <c r="H33" s="59">
        <v>51848154</v>
      </c>
      <c r="I33" s="38">
        <f t="shared" si="0"/>
        <v>60.961809425748761</v>
      </c>
      <c r="J33" s="39">
        <f t="shared" si="1"/>
        <v>1.0343229650040309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12450593</v>
      </c>
      <c r="D8" s="41">
        <v>12450593</v>
      </c>
      <c r="E8" s="41">
        <v>189310</v>
      </c>
      <c r="F8" s="41">
        <v>12450593</v>
      </c>
      <c r="G8" s="42">
        <v>12450593</v>
      </c>
      <c r="H8" s="43">
        <v>12450593</v>
      </c>
      <c r="I8" s="22">
        <f>IF(($E8       =0),0,((($F8       /$E8       )-1)*100))</f>
        <v>6476.8279541492784</v>
      </c>
      <c r="J8" s="23">
        <f>IF(($E8       =0),0,(((($H8       /$E8       )^(1/3))-1)*100))</f>
        <v>303.65049900589696</v>
      </c>
    </row>
    <row r="9" spans="1:11" x14ac:dyDescent="0.25">
      <c r="A9" s="3" t="s">
        <v>17</v>
      </c>
      <c r="B9" s="21" t="s">
        <v>20</v>
      </c>
      <c r="C9" s="41">
        <v>0</v>
      </c>
      <c r="D9" s="41">
        <v>0</v>
      </c>
      <c r="E9" s="41">
        <v>0</v>
      </c>
      <c r="F9" s="41">
        <v>0</v>
      </c>
      <c r="G9" s="42">
        <v>0</v>
      </c>
      <c r="H9" s="43">
        <v>0</v>
      </c>
      <c r="I9" s="22">
        <f>IF(($E9       =0),0,((($F9       /$E9       )-1)*100))</f>
        <v>0</v>
      </c>
      <c r="J9" s="23">
        <f>IF(($E9       =0),0,(((($H9       /$E9       )^(1/3))-1)*100))</f>
        <v>0</v>
      </c>
    </row>
    <row r="10" spans="1:11" x14ac:dyDescent="0.25">
      <c r="A10" s="3" t="s">
        <v>17</v>
      </c>
      <c r="B10" s="21" t="s">
        <v>21</v>
      </c>
      <c r="C10" s="41">
        <v>193521316</v>
      </c>
      <c r="D10" s="41">
        <v>195818316</v>
      </c>
      <c r="E10" s="41">
        <v>181245277</v>
      </c>
      <c r="F10" s="41">
        <v>198651141</v>
      </c>
      <c r="G10" s="42">
        <v>190313121</v>
      </c>
      <c r="H10" s="43">
        <v>198896356</v>
      </c>
      <c r="I10" s="22">
        <f t="shared" ref="I10:I33" si="0">IF(($E10      =0),0,((($F10      /$E10      )-1)*100))</f>
        <v>9.6034855573091669</v>
      </c>
      <c r="J10" s="23">
        <f t="shared" ref="J10:J33" si="1">IF(($E10      =0),0,(((($H10      /$E10      )^(1/3))-1)*100))</f>
        <v>3.146234023607386</v>
      </c>
    </row>
    <row r="11" spans="1:11" x14ac:dyDescent="0.25">
      <c r="A11" s="9" t="s">
        <v>17</v>
      </c>
      <c r="B11" s="24" t="s">
        <v>22</v>
      </c>
      <c r="C11" s="44">
        <v>205971909</v>
      </c>
      <c r="D11" s="44">
        <v>208268909</v>
      </c>
      <c r="E11" s="44">
        <v>181434587</v>
      </c>
      <c r="F11" s="44">
        <v>211101734</v>
      </c>
      <c r="G11" s="45">
        <v>202763714</v>
      </c>
      <c r="H11" s="46">
        <v>211346949</v>
      </c>
      <c r="I11" s="25">
        <f t="shared" si="0"/>
        <v>16.351428628103861</v>
      </c>
      <c r="J11" s="26">
        <f t="shared" si="1"/>
        <v>5.2184663824776267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89254017</v>
      </c>
      <c r="D13" s="41">
        <v>89254017</v>
      </c>
      <c r="E13" s="41">
        <v>82561719</v>
      </c>
      <c r="F13" s="41">
        <v>99963518</v>
      </c>
      <c r="G13" s="42">
        <v>104561836</v>
      </c>
      <c r="H13" s="43">
        <v>109286823</v>
      </c>
      <c r="I13" s="22">
        <f t="shared" si="0"/>
        <v>21.077321561097829</v>
      </c>
      <c r="J13" s="23">
        <f t="shared" si="1"/>
        <v>9.7984876185678083</v>
      </c>
    </row>
    <row r="14" spans="1:11" x14ac:dyDescent="0.25">
      <c r="A14" s="3" t="s">
        <v>17</v>
      </c>
      <c r="B14" s="21" t="s">
        <v>25</v>
      </c>
      <c r="C14" s="41">
        <v>2500000</v>
      </c>
      <c r="D14" s="41">
        <v>2500000</v>
      </c>
      <c r="E14" s="41">
        <v>0</v>
      </c>
      <c r="F14" s="41">
        <v>2173913</v>
      </c>
      <c r="G14" s="42">
        <v>2271739</v>
      </c>
      <c r="H14" s="43">
        <v>2371696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114737884</v>
      </c>
      <c r="D17" s="41">
        <v>116169711</v>
      </c>
      <c r="E17" s="41">
        <v>114501525</v>
      </c>
      <c r="F17" s="41">
        <v>118115349</v>
      </c>
      <c r="G17" s="42">
        <v>123408053</v>
      </c>
      <c r="H17" s="43">
        <v>128574174</v>
      </c>
      <c r="I17" s="29">
        <f t="shared" si="0"/>
        <v>3.1561361300646462</v>
      </c>
      <c r="J17" s="30">
        <f t="shared" si="1"/>
        <v>3.9395480322656828</v>
      </c>
    </row>
    <row r="18" spans="1:10" x14ac:dyDescent="0.25">
      <c r="A18" s="3" t="s">
        <v>17</v>
      </c>
      <c r="B18" s="24" t="s">
        <v>28</v>
      </c>
      <c r="C18" s="44">
        <v>206491901</v>
      </c>
      <c r="D18" s="44">
        <v>207923728</v>
      </c>
      <c r="E18" s="44">
        <v>197063244</v>
      </c>
      <c r="F18" s="44">
        <v>220252780</v>
      </c>
      <c r="G18" s="45">
        <v>230241628</v>
      </c>
      <c r="H18" s="46">
        <v>240232693</v>
      </c>
      <c r="I18" s="25">
        <f t="shared" si="0"/>
        <v>11.767560266083921</v>
      </c>
      <c r="J18" s="26">
        <f t="shared" si="1"/>
        <v>6.8256376908389926</v>
      </c>
    </row>
    <row r="19" spans="1:10" ht="23.25" customHeight="1" x14ac:dyDescent="0.25">
      <c r="A19" s="31" t="s">
        <v>17</v>
      </c>
      <c r="B19" s="32" t="s">
        <v>29</v>
      </c>
      <c r="C19" s="50">
        <v>-519992</v>
      </c>
      <c r="D19" s="50">
        <v>345181</v>
      </c>
      <c r="E19" s="50">
        <v>-15628657</v>
      </c>
      <c r="F19" s="51">
        <v>-9151046</v>
      </c>
      <c r="G19" s="52">
        <v>-27477914</v>
      </c>
      <c r="H19" s="53">
        <v>-28885744</v>
      </c>
      <c r="I19" s="33">
        <f t="shared" si="0"/>
        <v>-41.447009810247927</v>
      </c>
      <c r="J19" s="34">
        <f t="shared" si="1"/>
        <v>22.721493719498078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30754696</v>
      </c>
      <c r="D23" s="41">
        <v>28003077</v>
      </c>
      <c r="E23" s="41">
        <v>33198111</v>
      </c>
      <c r="F23" s="41">
        <v>18043109</v>
      </c>
      <c r="G23" s="42">
        <v>20302694</v>
      </c>
      <c r="H23" s="43">
        <v>21240343</v>
      </c>
      <c r="I23" s="36">
        <f t="shared" si="0"/>
        <v>-45.650193771567302</v>
      </c>
      <c r="J23" s="23">
        <f t="shared" si="1"/>
        <v>-13.831331071636177</v>
      </c>
    </row>
    <row r="24" spans="1:10" x14ac:dyDescent="0.25">
      <c r="A24" s="9" t="s">
        <v>17</v>
      </c>
      <c r="B24" s="21" t="s">
        <v>33</v>
      </c>
      <c r="C24" s="41">
        <v>32665131</v>
      </c>
      <c r="D24" s="41">
        <v>56773824</v>
      </c>
      <c r="E24" s="41">
        <v>54457124</v>
      </c>
      <c r="F24" s="41">
        <v>34345391</v>
      </c>
      <c r="G24" s="42">
        <v>41314071</v>
      </c>
      <c r="H24" s="43">
        <v>43131890</v>
      </c>
      <c r="I24" s="36">
        <f t="shared" si="0"/>
        <v>-36.931316828262908</v>
      </c>
      <c r="J24" s="23">
        <f t="shared" si="1"/>
        <v>-7.4773785588320596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63419827</v>
      </c>
      <c r="D26" s="44">
        <v>84776901</v>
      </c>
      <c r="E26" s="44">
        <v>87655235</v>
      </c>
      <c r="F26" s="44">
        <v>52388500</v>
      </c>
      <c r="G26" s="45">
        <v>61616765</v>
      </c>
      <c r="H26" s="46">
        <v>64372233</v>
      </c>
      <c r="I26" s="25">
        <f t="shared" si="0"/>
        <v>-40.233461241647461</v>
      </c>
      <c r="J26" s="26">
        <f t="shared" si="1"/>
        <v>-9.7791518741225492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1739130</v>
      </c>
      <c r="D29" s="41">
        <v>1739130</v>
      </c>
      <c r="E29" s="41">
        <v>1739130</v>
      </c>
      <c r="F29" s="41">
        <v>1304348</v>
      </c>
      <c r="G29" s="42">
        <v>1363043</v>
      </c>
      <c r="H29" s="43">
        <v>1440737</v>
      </c>
      <c r="I29" s="36">
        <f t="shared" si="0"/>
        <v>-24.999971249992814</v>
      </c>
      <c r="J29" s="23">
        <f t="shared" si="1"/>
        <v>-6.0815562491504549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18752087</v>
      </c>
      <c r="D31" s="41">
        <v>40122095</v>
      </c>
      <c r="E31" s="41">
        <v>36273426</v>
      </c>
      <c r="F31" s="41">
        <v>21545224</v>
      </c>
      <c r="G31" s="42">
        <v>25697058</v>
      </c>
      <c r="H31" s="43">
        <v>26846629</v>
      </c>
      <c r="I31" s="36">
        <f t="shared" si="0"/>
        <v>-40.603283516698973</v>
      </c>
      <c r="J31" s="23">
        <f t="shared" si="1"/>
        <v>-9.5447604083459314</v>
      </c>
    </row>
    <row r="32" spans="1:10" x14ac:dyDescent="0.25">
      <c r="A32" s="9" t="s">
        <v>17</v>
      </c>
      <c r="B32" s="21" t="s">
        <v>34</v>
      </c>
      <c r="C32" s="41">
        <v>42928610</v>
      </c>
      <c r="D32" s="41">
        <v>42915676</v>
      </c>
      <c r="E32" s="41">
        <v>49642679</v>
      </c>
      <c r="F32" s="41">
        <v>29538928</v>
      </c>
      <c r="G32" s="42">
        <v>34556664</v>
      </c>
      <c r="H32" s="43">
        <v>36084867</v>
      </c>
      <c r="I32" s="36">
        <f t="shared" si="0"/>
        <v>-40.496909927040804</v>
      </c>
      <c r="J32" s="23">
        <f t="shared" si="1"/>
        <v>-10.086832076356577</v>
      </c>
    </row>
    <row r="33" spans="1:11" ht="13" thickBot="1" x14ac:dyDescent="0.3">
      <c r="A33" s="9" t="s">
        <v>17</v>
      </c>
      <c r="B33" s="37" t="s">
        <v>41</v>
      </c>
      <c r="C33" s="57">
        <v>63419827</v>
      </c>
      <c r="D33" s="57">
        <v>84776901</v>
      </c>
      <c r="E33" s="57">
        <v>87655235</v>
      </c>
      <c r="F33" s="57">
        <v>52388500</v>
      </c>
      <c r="G33" s="58">
        <v>61616765</v>
      </c>
      <c r="H33" s="59">
        <v>64372233</v>
      </c>
      <c r="I33" s="38">
        <f t="shared" si="0"/>
        <v>-40.233461241647461</v>
      </c>
      <c r="J33" s="39">
        <f t="shared" si="1"/>
        <v>-9.7791518741225492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27904032</v>
      </c>
      <c r="D8" s="41">
        <v>27904032</v>
      </c>
      <c r="E8" s="41">
        <v>28447404</v>
      </c>
      <c r="F8" s="41">
        <v>29102772</v>
      </c>
      <c r="G8" s="42">
        <v>30441504</v>
      </c>
      <c r="H8" s="43">
        <v>31780932</v>
      </c>
      <c r="I8" s="22">
        <f>IF(($E8       =0),0,((($F8       /$E8       )-1)*100))</f>
        <v>2.3037884230139305</v>
      </c>
      <c r="J8" s="23">
        <f>IF(($E8       =0),0,(((($H8       /$E8       )^(1/3))-1)*100))</f>
        <v>3.7627156641484305</v>
      </c>
    </row>
    <row r="9" spans="1:11" x14ac:dyDescent="0.25">
      <c r="A9" s="3" t="s">
        <v>17</v>
      </c>
      <c r="B9" s="21" t="s">
        <v>20</v>
      </c>
      <c r="C9" s="41">
        <v>46976424</v>
      </c>
      <c r="D9" s="41">
        <v>51088932</v>
      </c>
      <c r="E9" s="41">
        <v>54590352</v>
      </c>
      <c r="F9" s="41">
        <v>56698089</v>
      </c>
      <c r="G9" s="42">
        <v>59959764</v>
      </c>
      <c r="H9" s="43">
        <v>62597988</v>
      </c>
      <c r="I9" s="22">
        <f>IF(($E9       =0),0,((($F9       /$E9       )-1)*100))</f>
        <v>3.8610064283886691</v>
      </c>
      <c r="J9" s="23">
        <f>IF(($E9       =0),0,(((($H9       /$E9       )^(1/3))-1)*100))</f>
        <v>4.6682171200673306</v>
      </c>
    </row>
    <row r="10" spans="1:11" x14ac:dyDescent="0.25">
      <c r="A10" s="3" t="s">
        <v>17</v>
      </c>
      <c r="B10" s="21" t="s">
        <v>21</v>
      </c>
      <c r="C10" s="41">
        <v>153791470</v>
      </c>
      <c r="D10" s="41">
        <v>150496066</v>
      </c>
      <c r="E10" s="41">
        <v>137896180</v>
      </c>
      <c r="F10" s="41">
        <v>153660303</v>
      </c>
      <c r="G10" s="42">
        <v>160208576</v>
      </c>
      <c r="H10" s="43">
        <v>165009756</v>
      </c>
      <c r="I10" s="22">
        <f t="shared" ref="I10:I33" si="0">IF(($E10      =0),0,((($F10      /$E10      )-1)*100))</f>
        <v>11.431877953399439</v>
      </c>
      <c r="J10" s="23">
        <f t="shared" ref="J10:J33" si="1">IF(($E10      =0),0,(((($H10      /$E10      )^(1/3))-1)*100))</f>
        <v>6.1660832886120787</v>
      </c>
    </row>
    <row r="11" spans="1:11" x14ac:dyDescent="0.25">
      <c r="A11" s="9" t="s">
        <v>17</v>
      </c>
      <c r="B11" s="24" t="s">
        <v>22</v>
      </c>
      <c r="C11" s="44">
        <v>228671926</v>
      </c>
      <c r="D11" s="44">
        <v>229489030</v>
      </c>
      <c r="E11" s="44">
        <v>220933936</v>
      </c>
      <c r="F11" s="44">
        <v>239461164</v>
      </c>
      <c r="G11" s="45">
        <v>250609844</v>
      </c>
      <c r="H11" s="46">
        <v>259388676</v>
      </c>
      <c r="I11" s="25">
        <f t="shared" si="0"/>
        <v>8.3858678912957849</v>
      </c>
      <c r="J11" s="26">
        <f t="shared" si="1"/>
        <v>5.494429425505909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102751452</v>
      </c>
      <c r="D13" s="41">
        <v>102751452</v>
      </c>
      <c r="E13" s="41">
        <v>88235094</v>
      </c>
      <c r="F13" s="41">
        <v>110166204</v>
      </c>
      <c r="G13" s="42">
        <v>115013652</v>
      </c>
      <c r="H13" s="43">
        <v>118234020</v>
      </c>
      <c r="I13" s="22">
        <f t="shared" si="0"/>
        <v>24.855314371852998</v>
      </c>
      <c r="J13" s="23">
        <f t="shared" si="1"/>
        <v>10.247064477427914</v>
      </c>
    </row>
    <row r="14" spans="1:11" x14ac:dyDescent="0.25">
      <c r="A14" s="3" t="s">
        <v>17</v>
      </c>
      <c r="B14" s="21" t="s">
        <v>25</v>
      </c>
      <c r="C14" s="41">
        <v>5300004</v>
      </c>
      <c r="D14" s="41">
        <v>5300004</v>
      </c>
      <c r="E14" s="41">
        <v>5090079</v>
      </c>
      <c r="F14" s="41">
        <v>3000000</v>
      </c>
      <c r="G14" s="42">
        <v>3138000</v>
      </c>
      <c r="H14" s="43">
        <v>3276072</v>
      </c>
      <c r="I14" s="22">
        <f t="shared" si="0"/>
        <v>-41.061818490439926</v>
      </c>
      <c r="J14" s="23">
        <f t="shared" si="1"/>
        <v>-13.660478314133339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55544304</v>
      </c>
      <c r="D16" s="41">
        <v>58444304</v>
      </c>
      <c r="E16" s="41">
        <v>56101784</v>
      </c>
      <c r="F16" s="41">
        <v>47979428</v>
      </c>
      <c r="G16" s="42">
        <v>62738480</v>
      </c>
      <c r="H16" s="43">
        <v>65498972</v>
      </c>
      <c r="I16" s="22">
        <f t="shared" si="0"/>
        <v>-14.477892539032267</v>
      </c>
      <c r="J16" s="23">
        <f t="shared" si="1"/>
        <v>5.2977934976486063</v>
      </c>
    </row>
    <row r="17" spans="1:10" x14ac:dyDescent="0.25">
      <c r="A17" s="3" t="s">
        <v>17</v>
      </c>
      <c r="B17" s="21" t="s">
        <v>27</v>
      </c>
      <c r="C17" s="41">
        <v>106915956</v>
      </c>
      <c r="D17" s="41">
        <v>124408354</v>
      </c>
      <c r="E17" s="41">
        <v>117660922</v>
      </c>
      <c r="F17" s="41">
        <v>97635768</v>
      </c>
      <c r="G17" s="42">
        <v>100894680</v>
      </c>
      <c r="H17" s="43">
        <v>105087840</v>
      </c>
      <c r="I17" s="29">
        <f t="shared" si="0"/>
        <v>-17.019375387862425</v>
      </c>
      <c r="J17" s="30">
        <f t="shared" si="1"/>
        <v>-3.6969431370604933</v>
      </c>
    </row>
    <row r="18" spans="1:10" x14ac:dyDescent="0.25">
      <c r="A18" s="3" t="s">
        <v>17</v>
      </c>
      <c r="B18" s="24" t="s">
        <v>28</v>
      </c>
      <c r="C18" s="44">
        <v>270511716</v>
      </c>
      <c r="D18" s="44">
        <v>290904114</v>
      </c>
      <c r="E18" s="44">
        <v>267087879</v>
      </c>
      <c r="F18" s="44">
        <v>258781400</v>
      </c>
      <c r="G18" s="45">
        <v>281784812</v>
      </c>
      <c r="H18" s="46">
        <v>292096904</v>
      </c>
      <c r="I18" s="25">
        <f t="shared" si="0"/>
        <v>-3.1100172089801204</v>
      </c>
      <c r="J18" s="26">
        <f t="shared" si="1"/>
        <v>3.028550901560445</v>
      </c>
    </row>
    <row r="19" spans="1:10" ht="23.25" customHeight="1" x14ac:dyDescent="0.25">
      <c r="A19" s="31" t="s">
        <v>17</v>
      </c>
      <c r="B19" s="32" t="s">
        <v>29</v>
      </c>
      <c r="C19" s="50">
        <v>-41839790</v>
      </c>
      <c r="D19" s="50">
        <v>-61415084</v>
      </c>
      <c r="E19" s="50">
        <v>-46153943</v>
      </c>
      <c r="F19" s="51">
        <v>-19320236</v>
      </c>
      <c r="G19" s="52">
        <v>-31174968</v>
      </c>
      <c r="H19" s="53">
        <v>-32708228</v>
      </c>
      <c r="I19" s="33">
        <f t="shared" si="0"/>
        <v>-58.139576503788639</v>
      </c>
      <c r="J19" s="34">
        <f t="shared" si="1"/>
        <v>-10.844240842905339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3099996</v>
      </c>
      <c r="D23" s="41">
        <v>2324650</v>
      </c>
      <c r="E23" s="41">
        <v>2487895</v>
      </c>
      <c r="F23" s="41">
        <v>608700</v>
      </c>
      <c r="G23" s="42">
        <v>181560</v>
      </c>
      <c r="H23" s="43">
        <v>186660</v>
      </c>
      <c r="I23" s="36">
        <f t="shared" si="0"/>
        <v>-75.533533368570616</v>
      </c>
      <c r="J23" s="23">
        <f t="shared" si="1"/>
        <v>-57.823253884979863</v>
      </c>
    </row>
    <row r="24" spans="1:10" x14ac:dyDescent="0.25">
      <c r="A24" s="9" t="s">
        <v>17</v>
      </c>
      <c r="B24" s="21" t="s">
        <v>33</v>
      </c>
      <c r="C24" s="41">
        <v>25455264</v>
      </c>
      <c r="D24" s="41">
        <v>26063306</v>
      </c>
      <c r="E24" s="41">
        <v>22772892</v>
      </c>
      <c r="F24" s="41">
        <v>34499244</v>
      </c>
      <c r="G24" s="42">
        <v>24958560</v>
      </c>
      <c r="H24" s="43">
        <v>24682200</v>
      </c>
      <c r="I24" s="36">
        <f t="shared" si="0"/>
        <v>51.492590400902969</v>
      </c>
      <c r="J24" s="23">
        <f t="shared" si="1"/>
        <v>2.7200511194844568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28555260</v>
      </c>
      <c r="D26" s="44">
        <v>28387956</v>
      </c>
      <c r="E26" s="44">
        <v>25260787</v>
      </c>
      <c r="F26" s="44">
        <v>35107944</v>
      </c>
      <c r="G26" s="45">
        <v>25140120</v>
      </c>
      <c r="H26" s="46">
        <v>24868860</v>
      </c>
      <c r="I26" s="25">
        <f t="shared" si="0"/>
        <v>38.981988170043948</v>
      </c>
      <c r="J26" s="26">
        <f t="shared" si="1"/>
        <v>-0.51987242845542569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390000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19066056</v>
      </c>
      <c r="D31" s="41">
        <v>19874432</v>
      </c>
      <c r="E31" s="41">
        <v>17199939</v>
      </c>
      <c r="F31" s="41">
        <v>21773988</v>
      </c>
      <c r="G31" s="42">
        <v>23083404</v>
      </c>
      <c r="H31" s="43">
        <v>16756164</v>
      </c>
      <c r="I31" s="36">
        <f t="shared" si="0"/>
        <v>26.593402453345917</v>
      </c>
      <c r="J31" s="23">
        <f t="shared" si="1"/>
        <v>-0.86753655240990879</v>
      </c>
    </row>
    <row r="32" spans="1:10" x14ac:dyDescent="0.25">
      <c r="A32" s="9" t="s">
        <v>17</v>
      </c>
      <c r="B32" s="21" t="s">
        <v>34</v>
      </c>
      <c r="C32" s="41">
        <v>9489204</v>
      </c>
      <c r="D32" s="41">
        <v>8513524</v>
      </c>
      <c r="E32" s="41">
        <v>7670848</v>
      </c>
      <c r="F32" s="41">
        <v>13333956</v>
      </c>
      <c r="G32" s="42">
        <v>2056716</v>
      </c>
      <c r="H32" s="43">
        <v>8112696</v>
      </c>
      <c r="I32" s="36">
        <f t="shared" si="0"/>
        <v>73.826361831182169</v>
      </c>
      <c r="J32" s="23">
        <f t="shared" si="1"/>
        <v>1.8843021341834909</v>
      </c>
    </row>
    <row r="33" spans="1:11" ht="13" thickBot="1" x14ac:dyDescent="0.3">
      <c r="A33" s="9" t="s">
        <v>17</v>
      </c>
      <c r="B33" s="37" t="s">
        <v>41</v>
      </c>
      <c r="C33" s="57">
        <v>28555260</v>
      </c>
      <c r="D33" s="57">
        <v>28387956</v>
      </c>
      <c r="E33" s="57">
        <v>25260787</v>
      </c>
      <c r="F33" s="57">
        <v>35107944</v>
      </c>
      <c r="G33" s="58">
        <v>25140120</v>
      </c>
      <c r="H33" s="59">
        <v>24868860</v>
      </c>
      <c r="I33" s="38">
        <f t="shared" si="0"/>
        <v>38.981988170043948</v>
      </c>
      <c r="J33" s="39">
        <f t="shared" si="1"/>
        <v>-0.51987242845542569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119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532892555</v>
      </c>
      <c r="D8" s="41">
        <v>532850386</v>
      </c>
      <c r="E8" s="41">
        <v>532623701</v>
      </c>
      <c r="F8" s="41">
        <v>556295803</v>
      </c>
      <c r="G8" s="42">
        <v>581885411</v>
      </c>
      <c r="H8" s="43">
        <v>607488368</v>
      </c>
      <c r="I8" s="22">
        <f>IF(($E8       =0),0,((($F8       /$E8       )-1)*100))</f>
        <v>4.4444327121672789</v>
      </c>
      <c r="J8" s="23">
        <f>IF(($E8       =0),0,(((($H8       /$E8       )^(1/3))-1)*100))</f>
        <v>4.4814423958224436</v>
      </c>
    </row>
    <row r="9" spans="1:11" x14ac:dyDescent="0.25">
      <c r="A9" s="3" t="s">
        <v>17</v>
      </c>
      <c r="B9" s="21" t="s">
        <v>20</v>
      </c>
      <c r="C9" s="41">
        <v>278556171</v>
      </c>
      <c r="D9" s="41">
        <v>278502535</v>
      </c>
      <c r="E9" s="41">
        <v>258646842</v>
      </c>
      <c r="F9" s="41">
        <v>306590695</v>
      </c>
      <c r="G9" s="42">
        <v>320693868</v>
      </c>
      <c r="H9" s="43">
        <v>334804400</v>
      </c>
      <c r="I9" s="22">
        <f>IF(($E9       =0),0,((($F9       /$E9       )-1)*100))</f>
        <v>18.536415379856063</v>
      </c>
      <c r="J9" s="23">
        <f>IF(($E9       =0),0,(((($H9       /$E9       )^(1/3))-1)*100))</f>
        <v>8.9836441478764471</v>
      </c>
    </row>
    <row r="10" spans="1:11" x14ac:dyDescent="0.25">
      <c r="A10" s="3" t="s">
        <v>17</v>
      </c>
      <c r="B10" s="21" t="s">
        <v>21</v>
      </c>
      <c r="C10" s="41">
        <v>458693145</v>
      </c>
      <c r="D10" s="41">
        <v>491167563</v>
      </c>
      <c r="E10" s="41">
        <v>456186098</v>
      </c>
      <c r="F10" s="41">
        <v>457808280</v>
      </c>
      <c r="G10" s="42">
        <v>475563800</v>
      </c>
      <c r="H10" s="43">
        <v>496599134</v>
      </c>
      <c r="I10" s="22">
        <f t="shared" ref="I10:I33" si="0">IF(($E10      =0),0,((($F10      /$E10      )-1)*100))</f>
        <v>0.35559654428574117</v>
      </c>
      <c r="J10" s="23">
        <f t="shared" ref="J10:J33" si="1">IF(($E10      =0),0,(((($H10      /$E10      )^(1/3))-1)*100))</f>
        <v>2.8698177776270484</v>
      </c>
    </row>
    <row r="11" spans="1:11" x14ac:dyDescent="0.25">
      <c r="A11" s="9" t="s">
        <v>17</v>
      </c>
      <c r="B11" s="24" t="s">
        <v>22</v>
      </c>
      <c r="C11" s="44">
        <v>1270141871</v>
      </c>
      <c r="D11" s="44">
        <v>1302520484</v>
      </c>
      <c r="E11" s="44">
        <v>1247456641</v>
      </c>
      <c r="F11" s="44">
        <v>1320694778</v>
      </c>
      <c r="G11" s="45">
        <v>1378143079</v>
      </c>
      <c r="H11" s="46">
        <v>1438891902</v>
      </c>
      <c r="I11" s="25">
        <f t="shared" si="0"/>
        <v>5.8709966016365911</v>
      </c>
      <c r="J11" s="26">
        <f t="shared" si="1"/>
        <v>4.8739364728163537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497297268</v>
      </c>
      <c r="D13" s="41">
        <v>548735544</v>
      </c>
      <c r="E13" s="41">
        <v>552864816</v>
      </c>
      <c r="F13" s="41">
        <v>534609522</v>
      </c>
      <c r="G13" s="42">
        <v>559426405</v>
      </c>
      <c r="H13" s="43">
        <v>583184402</v>
      </c>
      <c r="I13" s="22">
        <f t="shared" si="0"/>
        <v>-3.3019453348610228</v>
      </c>
      <c r="J13" s="23">
        <f t="shared" si="1"/>
        <v>1.7955943429492915</v>
      </c>
    </row>
    <row r="14" spans="1:11" x14ac:dyDescent="0.25">
      <c r="A14" s="3" t="s">
        <v>17</v>
      </c>
      <c r="B14" s="21" t="s">
        <v>25</v>
      </c>
      <c r="C14" s="41">
        <v>11289541</v>
      </c>
      <c r="D14" s="41">
        <v>11289541</v>
      </c>
      <c r="E14" s="41">
        <v>0</v>
      </c>
      <c r="F14" s="41">
        <v>11774991</v>
      </c>
      <c r="G14" s="42">
        <v>12316641</v>
      </c>
      <c r="H14" s="43">
        <v>12858573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153549948</v>
      </c>
      <c r="D16" s="41">
        <v>153549948</v>
      </c>
      <c r="E16" s="41">
        <v>158125610</v>
      </c>
      <c r="F16" s="41">
        <v>170931796</v>
      </c>
      <c r="G16" s="42">
        <v>178794659</v>
      </c>
      <c r="H16" s="43">
        <v>186661624</v>
      </c>
      <c r="I16" s="22">
        <f t="shared" si="0"/>
        <v>8.0987425123608894</v>
      </c>
      <c r="J16" s="23">
        <f t="shared" si="1"/>
        <v>5.6860359288305462</v>
      </c>
    </row>
    <row r="17" spans="1:10" x14ac:dyDescent="0.25">
      <c r="A17" s="3" t="s">
        <v>17</v>
      </c>
      <c r="B17" s="21" t="s">
        <v>27</v>
      </c>
      <c r="C17" s="41">
        <v>587561386</v>
      </c>
      <c r="D17" s="41">
        <v>633439057</v>
      </c>
      <c r="E17" s="41">
        <v>541156321</v>
      </c>
      <c r="F17" s="41">
        <v>562258904</v>
      </c>
      <c r="G17" s="42">
        <v>588007397</v>
      </c>
      <c r="H17" s="43">
        <v>611807561</v>
      </c>
      <c r="I17" s="29">
        <f t="shared" si="0"/>
        <v>3.8995355281085331</v>
      </c>
      <c r="J17" s="30">
        <f t="shared" si="1"/>
        <v>4.1751260844717919</v>
      </c>
    </row>
    <row r="18" spans="1:10" x14ac:dyDescent="0.25">
      <c r="A18" s="3" t="s">
        <v>17</v>
      </c>
      <c r="B18" s="24" t="s">
        <v>28</v>
      </c>
      <c r="C18" s="44">
        <v>1249698143</v>
      </c>
      <c r="D18" s="44">
        <v>1347014090</v>
      </c>
      <c r="E18" s="44">
        <v>1252146747</v>
      </c>
      <c r="F18" s="44">
        <v>1279575213</v>
      </c>
      <c r="G18" s="45">
        <v>1338545102</v>
      </c>
      <c r="H18" s="46">
        <v>1394512160</v>
      </c>
      <c r="I18" s="25">
        <f t="shared" si="0"/>
        <v>2.1905152942908179</v>
      </c>
      <c r="J18" s="26">
        <f t="shared" si="1"/>
        <v>3.6547062820363463</v>
      </c>
    </row>
    <row r="19" spans="1:10" ht="23.25" customHeight="1" x14ac:dyDescent="0.25">
      <c r="A19" s="31" t="s">
        <v>17</v>
      </c>
      <c r="B19" s="32" t="s">
        <v>29</v>
      </c>
      <c r="C19" s="50">
        <v>20443728</v>
      </c>
      <c r="D19" s="50">
        <v>-44493606</v>
      </c>
      <c r="E19" s="50">
        <v>-4690106</v>
      </c>
      <c r="F19" s="51">
        <v>41119565</v>
      </c>
      <c r="G19" s="52">
        <v>39597977</v>
      </c>
      <c r="H19" s="53">
        <v>44379742</v>
      </c>
      <c r="I19" s="33">
        <f t="shared" si="0"/>
        <v>-976.72997156141025</v>
      </c>
      <c r="J19" s="34">
        <f t="shared" si="1"/>
        <v>-311.51152587127291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9000000</v>
      </c>
      <c r="D22" s="41">
        <v>9000000</v>
      </c>
      <c r="E22" s="41">
        <v>3613270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63634024</v>
      </c>
      <c r="D23" s="41">
        <v>59121857</v>
      </c>
      <c r="E23" s="41">
        <v>45384409</v>
      </c>
      <c r="F23" s="41">
        <v>78721945</v>
      </c>
      <c r="G23" s="42">
        <v>82343155</v>
      </c>
      <c r="H23" s="43">
        <v>85966253</v>
      </c>
      <c r="I23" s="36">
        <f t="shared" si="0"/>
        <v>73.45592183430216</v>
      </c>
      <c r="J23" s="23">
        <f t="shared" si="1"/>
        <v>23.7296461979263</v>
      </c>
    </row>
    <row r="24" spans="1:10" x14ac:dyDescent="0.25">
      <c r="A24" s="9" t="s">
        <v>17</v>
      </c>
      <c r="B24" s="21" t="s">
        <v>33</v>
      </c>
      <c r="C24" s="41">
        <v>114924343</v>
      </c>
      <c r="D24" s="41">
        <v>104943505</v>
      </c>
      <c r="E24" s="41">
        <v>86718203</v>
      </c>
      <c r="F24" s="41">
        <v>95003479</v>
      </c>
      <c r="G24" s="42">
        <v>98153028</v>
      </c>
      <c r="H24" s="43">
        <v>96264360</v>
      </c>
      <c r="I24" s="36">
        <f t="shared" si="0"/>
        <v>9.5542524099582629</v>
      </c>
      <c r="J24" s="23">
        <f t="shared" si="1"/>
        <v>3.5424458084704513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187558367</v>
      </c>
      <c r="D26" s="44">
        <v>173065362</v>
      </c>
      <c r="E26" s="44">
        <v>135715882</v>
      </c>
      <c r="F26" s="44">
        <v>173725424</v>
      </c>
      <c r="G26" s="45">
        <v>180496183</v>
      </c>
      <c r="H26" s="46">
        <v>182230613</v>
      </c>
      <c r="I26" s="25">
        <f t="shared" si="0"/>
        <v>28.006701529596967</v>
      </c>
      <c r="J26" s="26">
        <f t="shared" si="1"/>
        <v>10.32236268647868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400000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19234776</v>
      </c>
      <c r="D29" s="41">
        <v>17688689</v>
      </c>
      <c r="E29" s="41">
        <v>8422105</v>
      </c>
      <c r="F29" s="41">
        <v>6304348</v>
      </c>
      <c r="G29" s="42">
        <v>2400000</v>
      </c>
      <c r="H29" s="43">
        <v>4304352</v>
      </c>
      <c r="I29" s="36">
        <f t="shared" si="0"/>
        <v>-25.145222008037184</v>
      </c>
      <c r="J29" s="23">
        <f t="shared" si="1"/>
        <v>-20.048053273299782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117832596</v>
      </c>
      <c r="D31" s="41">
        <v>110194149</v>
      </c>
      <c r="E31" s="41">
        <v>95529566</v>
      </c>
      <c r="F31" s="41">
        <v>116672558</v>
      </c>
      <c r="G31" s="42">
        <v>128594497</v>
      </c>
      <c r="H31" s="43">
        <v>70961974</v>
      </c>
      <c r="I31" s="36">
        <f t="shared" si="0"/>
        <v>22.132406631052849</v>
      </c>
      <c r="J31" s="23">
        <f t="shared" si="1"/>
        <v>-9.4345336483030344</v>
      </c>
    </row>
    <row r="32" spans="1:10" x14ac:dyDescent="0.25">
      <c r="A32" s="9" t="s">
        <v>17</v>
      </c>
      <c r="B32" s="21" t="s">
        <v>34</v>
      </c>
      <c r="C32" s="41">
        <v>50090995</v>
      </c>
      <c r="D32" s="41">
        <v>45182524</v>
      </c>
      <c r="E32" s="41">
        <v>31764211</v>
      </c>
      <c r="F32" s="41">
        <v>50748518</v>
      </c>
      <c r="G32" s="42">
        <v>49501686</v>
      </c>
      <c r="H32" s="43">
        <v>106964287</v>
      </c>
      <c r="I32" s="36">
        <f t="shared" si="0"/>
        <v>59.766342063399591</v>
      </c>
      <c r="J32" s="23">
        <f t="shared" si="1"/>
        <v>49.888015438562228</v>
      </c>
    </row>
    <row r="33" spans="1:11" ht="13" thickBot="1" x14ac:dyDescent="0.3">
      <c r="A33" s="9" t="s">
        <v>17</v>
      </c>
      <c r="B33" s="37" t="s">
        <v>41</v>
      </c>
      <c r="C33" s="57">
        <v>187558367</v>
      </c>
      <c r="D33" s="57">
        <v>173065362</v>
      </c>
      <c r="E33" s="57">
        <v>135715882</v>
      </c>
      <c r="F33" s="57">
        <v>173725424</v>
      </c>
      <c r="G33" s="58">
        <v>180496183</v>
      </c>
      <c r="H33" s="59">
        <v>182230613</v>
      </c>
      <c r="I33" s="38">
        <f t="shared" si="0"/>
        <v>28.006701529596967</v>
      </c>
      <c r="J33" s="39">
        <f t="shared" si="1"/>
        <v>10.32236268647868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49057562</v>
      </c>
      <c r="D8" s="41">
        <v>56662698</v>
      </c>
      <c r="E8" s="41">
        <v>51660479</v>
      </c>
      <c r="F8" s="41">
        <v>54223742</v>
      </c>
      <c r="G8" s="42">
        <v>56718037</v>
      </c>
      <c r="H8" s="43">
        <v>59213629</v>
      </c>
      <c r="I8" s="22">
        <f>IF(($E8       =0),0,((($F8       /$E8       )-1)*100))</f>
        <v>4.961748418941303</v>
      </c>
      <c r="J8" s="23">
        <f>IF(($E8       =0),0,(((($H8       /$E8       )^(1/3))-1)*100))</f>
        <v>4.6536588542652746</v>
      </c>
    </row>
    <row r="9" spans="1:11" x14ac:dyDescent="0.25">
      <c r="A9" s="3" t="s">
        <v>17</v>
      </c>
      <c r="B9" s="21" t="s">
        <v>20</v>
      </c>
      <c r="C9" s="41">
        <v>66832011</v>
      </c>
      <c r="D9" s="41">
        <v>66832013</v>
      </c>
      <c r="E9" s="41">
        <v>68427825</v>
      </c>
      <c r="F9" s="41">
        <v>67864412</v>
      </c>
      <c r="G9" s="42">
        <v>73423584</v>
      </c>
      <c r="H9" s="43">
        <v>79448299</v>
      </c>
      <c r="I9" s="22">
        <f>IF(($E9       =0),0,((($F9       /$E9       )-1)*100))</f>
        <v>-0.82336827160588433</v>
      </c>
      <c r="J9" s="23">
        <f>IF(($E9       =0),0,(((($H9       /$E9       )^(1/3))-1)*100))</f>
        <v>5.103526767561517</v>
      </c>
    </row>
    <row r="10" spans="1:11" x14ac:dyDescent="0.25">
      <c r="A10" s="3" t="s">
        <v>17</v>
      </c>
      <c r="B10" s="21" t="s">
        <v>21</v>
      </c>
      <c r="C10" s="41">
        <v>158219002</v>
      </c>
      <c r="D10" s="41">
        <v>158460280</v>
      </c>
      <c r="E10" s="41">
        <v>107317322</v>
      </c>
      <c r="F10" s="41">
        <v>162120207</v>
      </c>
      <c r="G10" s="42">
        <v>166729572</v>
      </c>
      <c r="H10" s="43">
        <v>173628533</v>
      </c>
      <c r="I10" s="22">
        <f t="shared" ref="I10:I33" si="0">IF(($E10      =0),0,((($F10      /$E10      )-1)*100))</f>
        <v>51.066206255128144</v>
      </c>
      <c r="J10" s="23">
        <f t="shared" ref="J10:J33" si="1">IF(($E10      =0),0,(((($H10      /$E10      )^(1/3))-1)*100))</f>
        <v>17.395222436362978</v>
      </c>
    </row>
    <row r="11" spans="1:11" x14ac:dyDescent="0.25">
      <c r="A11" s="9" t="s">
        <v>17</v>
      </c>
      <c r="B11" s="24" t="s">
        <v>22</v>
      </c>
      <c r="C11" s="44">
        <v>274108575</v>
      </c>
      <c r="D11" s="44">
        <v>281954991</v>
      </c>
      <c r="E11" s="44">
        <v>227405626</v>
      </c>
      <c r="F11" s="44">
        <v>284208361</v>
      </c>
      <c r="G11" s="45">
        <v>296871193</v>
      </c>
      <c r="H11" s="46">
        <v>312290461</v>
      </c>
      <c r="I11" s="25">
        <f t="shared" si="0"/>
        <v>24.97859705546599</v>
      </c>
      <c r="J11" s="26">
        <f t="shared" si="1"/>
        <v>11.152483661609924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104673910</v>
      </c>
      <c r="D13" s="41">
        <v>104673910</v>
      </c>
      <c r="E13" s="41">
        <v>20713246</v>
      </c>
      <c r="F13" s="41">
        <v>120370821</v>
      </c>
      <c r="G13" s="42">
        <v>126883827</v>
      </c>
      <c r="H13" s="43">
        <v>133667909</v>
      </c>
      <c r="I13" s="22">
        <f t="shared" si="0"/>
        <v>481.12968387475343</v>
      </c>
      <c r="J13" s="23">
        <f t="shared" si="1"/>
        <v>86.177129669970213</v>
      </c>
    </row>
    <row r="14" spans="1:11" x14ac:dyDescent="0.25">
      <c r="A14" s="3" t="s">
        <v>17</v>
      </c>
      <c r="B14" s="21" t="s">
        <v>25</v>
      </c>
      <c r="C14" s="41">
        <v>-2955686</v>
      </c>
      <c r="D14" s="41">
        <v>13888901</v>
      </c>
      <c r="E14" s="41">
        <v>-571552</v>
      </c>
      <c r="F14" s="41">
        <v>18680288</v>
      </c>
      <c r="G14" s="42">
        <v>26888857</v>
      </c>
      <c r="H14" s="43">
        <v>29156340</v>
      </c>
      <c r="I14" s="22">
        <f t="shared" si="0"/>
        <v>-3368.3444376014781</v>
      </c>
      <c r="J14" s="23">
        <f t="shared" si="1"/>
        <v>-470.87345694698416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31949779</v>
      </c>
      <c r="D16" s="41">
        <v>31949779</v>
      </c>
      <c r="E16" s="41">
        <v>33380315</v>
      </c>
      <c r="F16" s="41">
        <v>32514177</v>
      </c>
      <c r="G16" s="42">
        <v>36194782</v>
      </c>
      <c r="H16" s="43">
        <v>40292031</v>
      </c>
      <c r="I16" s="22">
        <f t="shared" si="0"/>
        <v>-2.5947568200000548</v>
      </c>
      <c r="J16" s="23">
        <f t="shared" si="1"/>
        <v>6.4738381164435976</v>
      </c>
    </row>
    <row r="17" spans="1:10" x14ac:dyDescent="0.25">
      <c r="A17" s="3" t="s">
        <v>17</v>
      </c>
      <c r="B17" s="21" t="s">
        <v>27</v>
      </c>
      <c r="C17" s="41">
        <v>102240700</v>
      </c>
      <c r="D17" s="41">
        <v>97251935</v>
      </c>
      <c r="E17" s="41">
        <v>81308207</v>
      </c>
      <c r="F17" s="41">
        <v>109224069</v>
      </c>
      <c r="G17" s="42">
        <v>102016503</v>
      </c>
      <c r="H17" s="43">
        <v>109994586</v>
      </c>
      <c r="I17" s="29">
        <f t="shared" si="0"/>
        <v>34.333387772282322</v>
      </c>
      <c r="J17" s="30">
        <f t="shared" si="1"/>
        <v>10.597584468202538</v>
      </c>
    </row>
    <row r="18" spans="1:10" x14ac:dyDescent="0.25">
      <c r="A18" s="3" t="s">
        <v>17</v>
      </c>
      <c r="B18" s="24" t="s">
        <v>28</v>
      </c>
      <c r="C18" s="44">
        <v>235908703</v>
      </c>
      <c r="D18" s="44">
        <v>247764525</v>
      </c>
      <c r="E18" s="44">
        <v>134830216</v>
      </c>
      <c r="F18" s="44">
        <v>280789355</v>
      </c>
      <c r="G18" s="45">
        <v>291983969</v>
      </c>
      <c r="H18" s="46">
        <v>313110866</v>
      </c>
      <c r="I18" s="25">
        <f t="shared" si="0"/>
        <v>108.25402742067847</v>
      </c>
      <c r="J18" s="26">
        <f t="shared" si="1"/>
        <v>32.425098008125232</v>
      </c>
    </row>
    <row r="19" spans="1:10" ht="23.25" customHeight="1" x14ac:dyDescent="0.25">
      <c r="A19" s="31" t="s">
        <v>17</v>
      </c>
      <c r="B19" s="32" t="s">
        <v>29</v>
      </c>
      <c r="C19" s="50">
        <v>38199872</v>
      </c>
      <c r="D19" s="50">
        <v>34190466</v>
      </c>
      <c r="E19" s="50">
        <v>92575410</v>
      </c>
      <c r="F19" s="51">
        <v>3419006</v>
      </c>
      <c r="G19" s="52">
        <v>4887224</v>
      </c>
      <c r="H19" s="53">
        <v>-820405</v>
      </c>
      <c r="I19" s="33">
        <f t="shared" si="0"/>
        <v>-96.306788163293035</v>
      </c>
      <c r="J19" s="34">
        <f t="shared" si="1"/>
        <v>-120.69398920166785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5654000</v>
      </c>
      <c r="D23" s="41">
        <v>6084435</v>
      </c>
      <c r="E23" s="41">
        <v>1862139</v>
      </c>
      <c r="F23" s="41">
        <v>3410870</v>
      </c>
      <c r="G23" s="42">
        <v>2865132</v>
      </c>
      <c r="H23" s="43">
        <v>2991196</v>
      </c>
      <c r="I23" s="36">
        <f t="shared" si="0"/>
        <v>83.169462644840152</v>
      </c>
      <c r="J23" s="23">
        <f t="shared" si="1"/>
        <v>17.114569184362004</v>
      </c>
    </row>
    <row r="24" spans="1:10" x14ac:dyDescent="0.25">
      <c r="A24" s="9" t="s">
        <v>17</v>
      </c>
      <c r="B24" s="21" t="s">
        <v>33</v>
      </c>
      <c r="C24" s="41">
        <v>57388550</v>
      </c>
      <c r="D24" s="41">
        <v>57388550</v>
      </c>
      <c r="E24" s="41">
        <v>95853456</v>
      </c>
      <c r="F24" s="41">
        <v>44682207</v>
      </c>
      <c r="G24" s="42">
        <v>46632990</v>
      </c>
      <c r="H24" s="43">
        <v>48684842</v>
      </c>
      <c r="I24" s="36">
        <f t="shared" si="0"/>
        <v>-53.384876388807513</v>
      </c>
      <c r="J24" s="23">
        <f t="shared" si="1"/>
        <v>-20.213638024646706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63042550</v>
      </c>
      <c r="D26" s="44">
        <v>63472985</v>
      </c>
      <c r="E26" s="44">
        <v>97715595</v>
      </c>
      <c r="F26" s="44">
        <v>48093077</v>
      </c>
      <c r="G26" s="45">
        <v>49498122</v>
      </c>
      <c r="H26" s="46">
        <v>51676038</v>
      </c>
      <c r="I26" s="25">
        <f t="shared" si="0"/>
        <v>-50.782598212700847</v>
      </c>
      <c r="J26" s="26">
        <f t="shared" si="1"/>
        <v>-19.132296635232926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14488804</v>
      </c>
      <c r="D28" s="41">
        <v>14188804</v>
      </c>
      <c r="E28" s="41">
        <v>2921162</v>
      </c>
      <c r="F28" s="41">
        <v>1739130</v>
      </c>
      <c r="G28" s="42">
        <v>1819130</v>
      </c>
      <c r="H28" s="43">
        <v>1899172</v>
      </c>
      <c r="I28" s="36">
        <f t="shared" si="0"/>
        <v>-40.464445313200706</v>
      </c>
      <c r="J28" s="23">
        <f t="shared" si="1"/>
        <v>-13.369753114355165</v>
      </c>
    </row>
    <row r="29" spans="1:10" x14ac:dyDescent="0.25">
      <c r="A29" s="9" t="s">
        <v>17</v>
      </c>
      <c r="B29" s="21" t="s">
        <v>38</v>
      </c>
      <c r="C29" s="41">
        <v>4495000</v>
      </c>
      <c r="D29" s="41">
        <v>4495000</v>
      </c>
      <c r="E29" s="41">
        <v>4368993</v>
      </c>
      <c r="F29" s="41">
        <v>9054783</v>
      </c>
      <c r="G29" s="42">
        <v>9471303</v>
      </c>
      <c r="H29" s="43">
        <v>9888040</v>
      </c>
      <c r="I29" s="36">
        <f t="shared" si="0"/>
        <v>107.25103015729256</v>
      </c>
      <c r="J29" s="23">
        <f t="shared" si="1"/>
        <v>31.29341819584306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11910003</v>
      </c>
      <c r="D31" s="41">
        <v>11895003</v>
      </c>
      <c r="E31" s="41">
        <v>7701251</v>
      </c>
      <c r="F31" s="41">
        <v>12847961</v>
      </c>
      <c r="G31" s="42">
        <v>13438968</v>
      </c>
      <c r="H31" s="43">
        <v>14030283</v>
      </c>
      <c r="I31" s="36">
        <f t="shared" si="0"/>
        <v>66.829531981232677</v>
      </c>
      <c r="J31" s="23">
        <f t="shared" si="1"/>
        <v>22.133569757067928</v>
      </c>
    </row>
    <row r="32" spans="1:10" x14ac:dyDescent="0.25">
      <c r="A32" s="9" t="s">
        <v>17</v>
      </c>
      <c r="B32" s="21" t="s">
        <v>34</v>
      </c>
      <c r="C32" s="41">
        <v>32148743</v>
      </c>
      <c r="D32" s="41">
        <v>32894178</v>
      </c>
      <c r="E32" s="41">
        <v>82749539</v>
      </c>
      <c r="F32" s="41">
        <v>24501203</v>
      </c>
      <c r="G32" s="42">
        <v>24768721</v>
      </c>
      <c r="H32" s="43">
        <v>25858543</v>
      </c>
      <c r="I32" s="36">
        <f t="shared" si="0"/>
        <v>-70.391130517355506</v>
      </c>
      <c r="J32" s="23">
        <f t="shared" si="1"/>
        <v>-32.140161358059991</v>
      </c>
    </row>
    <row r="33" spans="1:11" ht="13" thickBot="1" x14ac:dyDescent="0.3">
      <c r="A33" s="9" t="s">
        <v>17</v>
      </c>
      <c r="B33" s="37" t="s">
        <v>41</v>
      </c>
      <c r="C33" s="57">
        <v>63042550</v>
      </c>
      <c r="D33" s="57">
        <v>63472985</v>
      </c>
      <c r="E33" s="57">
        <v>97740945</v>
      </c>
      <c r="F33" s="57">
        <v>48143077</v>
      </c>
      <c r="G33" s="58">
        <v>49498122</v>
      </c>
      <c r="H33" s="59">
        <v>51676038</v>
      </c>
      <c r="I33" s="38">
        <f t="shared" si="0"/>
        <v>-50.744207558050512</v>
      </c>
      <c r="J33" s="39">
        <f t="shared" si="1"/>
        <v>-19.13928849701685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582885515</v>
      </c>
      <c r="D9" s="41">
        <v>582885515</v>
      </c>
      <c r="E9" s="41">
        <v>602205185</v>
      </c>
      <c r="F9" s="41">
        <v>635345211</v>
      </c>
      <c r="G9" s="42">
        <v>692526280</v>
      </c>
      <c r="H9" s="43">
        <v>727152594</v>
      </c>
      <c r="I9" s="22">
        <f>IF(($E9       =0),0,((($F9       /$E9       )-1)*100))</f>
        <v>5.5031120331519467</v>
      </c>
      <c r="J9" s="23">
        <f>IF(($E9       =0),0,(((($H9       /$E9       )^(1/3))-1)*100))</f>
        <v>6.4862882046971659</v>
      </c>
    </row>
    <row r="10" spans="1:11" x14ac:dyDescent="0.25">
      <c r="A10" s="3" t="s">
        <v>17</v>
      </c>
      <c r="B10" s="21" t="s">
        <v>21</v>
      </c>
      <c r="C10" s="41">
        <v>784363231</v>
      </c>
      <c r="D10" s="41">
        <v>807330810</v>
      </c>
      <c r="E10" s="41">
        <v>795057012</v>
      </c>
      <c r="F10" s="41">
        <v>834448136</v>
      </c>
      <c r="G10" s="42">
        <v>884229542</v>
      </c>
      <c r="H10" s="43">
        <v>924263286</v>
      </c>
      <c r="I10" s="22">
        <f t="shared" ref="I10:I33" si="0">IF(($E10      =0),0,((($F10      /$E10      )-1)*100))</f>
        <v>4.9545030614735364</v>
      </c>
      <c r="J10" s="23">
        <f t="shared" ref="J10:J33" si="1">IF(($E10      =0),0,(((($H10      /$E10      )^(1/3))-1)*100))</f>
        <v>5.1475464879503274</v>
      </c>
    </row>
    <row r="11" spans="1:11" x14ac:dyDescent="0.25">
      <c r="A11" s="9" t="s">
        <v>17</v>
      </c>
      <c r="B11" s="24" t="s">
        <v>22</v>
      </c>
      <c r="C11" s="44">
        <v>1367248746</v>
      </c>
      <c r="D11" s="44">
        <v>1390216325</v>
      </c>
      <c r="E11" s="44">
        <v>1397262197</v>
      </c>
      <c r="F11" s="44">
        <v>1469793347</v>
      </c>
      <c r="G11" s="45">
        <v>1576755822</v>
      </c>
      <c r="H11" s="46">
        <v>1651415880</v>
      </c>
      <c r="I11" s="25">
        <f t="shared" si="0"/>
        <v>5.1909477087212608</v>
      </c>
      <c r="J11" s="26">
        <f t="shared" si="1"/>
        <v>5.7286894618641337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293957407</v>
      </c>
      <c r="D13" s="41">
        <v>297550857</v>
      </c>
      <c r="E13" s="41">
        <v>563073987</v>
      </c>
      <c r="F13" s="41">
        <v>313023500</v>
      </c>
      <c r="G13" s="42">
        <v>329613741</v>
      </c>
      <c r="H13" s="43">
        <v>342139064</v>
      </c>
      <c r="I13" s="22">
        <f t="shared" si="0"/>
        <v>-44.408104933464102</v>
      </c>
      <c r="J13" s="23">
        <f t="shared" si="1"/>
        <v>-15.300847217324742</v>
      </c>
    </row>
    <row r="14" spans="1:11" x14ac:dyDescent="0.25">
      <c r="A14" s="3" t="s">
        <v>17</v>
      </c>
      <c r="B14" s="21" t="s">
        <v>25</v>
      </c>
      <c r="C14" s="41">
        <v>27226250</v>
      </c>
      <c r="D14" s="41">
        <v>27226250</v>
      </c>
      <c r="E14" s="41">
        <v>24957394</v>
      </c>
      <c r="F14" s="41">
        <v>28424205</v>
      </c>
      <c r="G14" s="42">
        <v>29703297</v>
      </c>
      <c r="H14" s="43">
        <v>30445875</v>
      </c>
      <c r="I14" s="22">
        <f t="shared" si="0"/>
        <v>13.890917457167195</v>
      </c>
      <c r="J14" s="23">
        <f t="shared" si="1"/>
        <v>6.850462970251403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536739700</v>
      </c>
      <c r="D17" s="41">
        <v>531499971</v>
      </c>
      <c r="E17" s="41">
        <v>923779689</v>
      </c>
      <c r="F17" s="41">
        <v>570223942</v>
      </c>
      <c r="G17" s="42">
        <v>595523999</v>
      </c>
      <c r="H17" s="43">
        <v>610212116</v>
      </c>
      <c r="I17" s="29">
        <f t="shared" si="0"/>
        <v>-38.272734420338615</v>
      </c>
      <c r="J17" s="30">
        <f t="shared" si="1"/>
        <v>-12.909495621836919</v>
      </c>
    </row>
    <row r="18" spans="1:10" x14ac:dyDescent="0.25">
      <c r="A18" s="3" t="s">
        <v>17</v>
      </c>
      <c r="B18" s="24" t="s">
        <v>28</v>
      </c>
      <c r="C18" s="44">
        <v>857923357</v>
      </c>
      <c r="D18" s="44">
        <v>856277078</v>
      </c>
      <c r="E18" s="44">
        <v>1511811070</v>
      </c>
      <c r="F18" s="44">
        <v>911671647</v>
      </c>
      <c r="G18" s="45">
        <v>954841037</v>
      </c>
      <c r="H18" s="46">
        <v>982797055</v>
      </c>
      <c r="I18" s="25">
        <f t="shared" si="0"/>
        <v>-39.696721032741209</v>
      </c>
      <c r="J18" s="26">
        <f t="shared" si="1"/>
        <v>-13.372567700218141</v>
      </c>
    </row>
    <row r="19" spans="1:10" ht="23.25" customHeight="1" x14ac:dyDescent="0.25">
      <c r="A19" s="31" t="s">
        <v>17</v>
      </c>
      <c r="B19" s="32" t="s">
        <v>29</v>
      </c>
      <c r="C19" s="50">
        <v>509325389</v>
      </c>
      <c r="D19" s="50">
        <v>533939247</v>
      </c>
      <c r="E19" s="50">
        <v>-114548873</v>
      </c>
      <c r="F19" s="51">
        <v>558121700</v>
      </c>
      <c r="G19" s="52">
        <v>621914785</v>
      </c>
      <c r="H19" s="53">
        <v>668618825</v>
      </c>
      <c r="I19" s="33">
        <f t="shared" si="0"/>
        <v>-587.23456231647083</v>
      </c>
      <c r="J19" s="34">
        <f t="shared" si="1"/>
        <v>-280.05116113206958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5296597</v>
      </c>
      <c r="E23" s="41">
        <v>10418417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270733150</v>
      </c>
      <c r="D24" s="41">
        <v>395394194</v>
      </c>
      <c r="E24" s="41">
        <v>368958312</v>
      </c>
      <c r="F24" s="41">
        <v>373244700</v>
      </c>
      <c r="G24" s="42">
        <v>408081499</v>
      </c>
      <c r="H24" s="43">
        <v>427984449</v>
      </c>
      <c r="I24" s="36">
        <f t="shared" si="0"/>
        <v>1.1617540140957727</v>
      </c>
      <c r="J24" s="23">
        <f t="shared" si="1"/>
        <v>5.0711688270084876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270733150</v>
      </c>
      <c r="D26" s="44">
        <v>400690791</v>
      </c>
      <c r="E26" s="44">
        <v>379376729</v>
      </c>
      <c r="F26" s="44">
        <v>373244700</v>
      </c>
      <c r="G26" s="45">
        <v>408081499</v>
      </c>
      <c r="H26" s="46">
        <v>427984449</v>
      </c>
      <c r="I26" s="25">
        <f t="shared" si="0"/>
        <v>-1.6163429465385071</v>
      </c>
      <c r="J26" s="26">
        <f t="shared" si="1"/>
        <v>4.1004085104307642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181965778</v>
      </c>
      <c r="D28" s="41">
        <v>279707449</v>
      </c>
      <c r="E28" s="41">
        <v>265016849</v>
      </c>
      <c r="F28" s="41">
        <v>197046768</v>
      </c>
      <c r="G28" s="42">
        <v>215469009</v>
      </c>
      <c r="H28" s="43">
        <v>225984121</v>
      </c>
      <c r="I28" s="36">
        <f t="shared" si="0"/>
        <v>-25.647456475493758</v>
      </c>
      <c r="J28" s="23">
        <f t="shared" si="1"/>
        <v>-5.1723882975447726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32500000</v>
      </c>
      <c r="E31" s="41">
        <v>30899683</v>
      </c>
      <c r="F31" s="41">
        <v>32500000</v>
      </c>
      <c r="G31" s="42">
        <v>35454114</v>
      </c>
      <c r="H31" s="43">
        <v>37167215</v>
      </c>
      <c r="I31" s="36">
        <f t="shared" si="0"/>
        <v>5.1790725490614253</v>
      </c>
      <c r="J31" s="23">
        <f t="shared" si="1"/>
        <v>6.3494705045413102</v>
      </c>
    </row>
    <row r="32" spans="1:10" x14ac:dyDescent="0.25">
      <c r="A32" s="9" t="s">
        <v>17</v>
      </c>
      <c r="B32" s="21" t="s">
        <v>34</v>
      </c>
      <c r="C32" s="41">
        <v>88767372</v>
      </c>
      <c r="D32" s="41">
        <v>88483342</v>
      </c>
      <c r="E32" s="41">
        <v>83460197</v>
      </c>
      <c r="F32" s="41">
        <v>143697932</v>
      </c>
      <c r="G32" s="42">
        <v>157158376</v>
      </c>
      <c r="H32" s="43">
        <v>164833113</v>
      </c>
      <c r="I32" s="36">
        <f t="shared" si="0"/>
        <v>72.175404762104733</v>
      </c>
      <c r="J32" s="23">
        <f t="shared" si="1"/>
        <v>25.464738298640597</v>
      </c>
    </row>
    <row r="33" spans="1:11" ht="13" thickBot="1" x14ac:dyDescent="0.3">
      <c r="A33" s="9" t="s">
        <v>17</v>
      </c>
      <c r="B33" s="37" t="s">
        <v>41</v>
      </c>
      <c r="C33" s="57">
        <v>270733150</v>
      </c>
      <c r="D33" s="57">
        <v>400690791</v>
      </c>
      <c r="E33" s="57">
        <v>379376729</v>
      </c>
      <c r="F33" s="57">
        <v>373244700</v>
      </c>
      <c r="G33" s="58">
        <v>408081499</v>
      </c>
      <c r="H33" s="59">
        <v>427984449</v>
      </c>
      <c r="I33" s="38">
        <f t="shared" si="0"/>
        <v>-1.6163429465385071</v>
      </c>
      <c r="J33" s="39">
        <f t="shared" si="1"/>
        <v>4.1004085104307642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58990657</v>
      </c>
      <c r="D8" s="41">
        <v>57671344</v>
      </c>
      <c r="E8" s="41">
        <v>58858217</v>
      </c>
      <c r="F8" s="41">
        <v>68267169</v>
      </c>
      <c r="G8" s="42">
        <v>71339191</v>
      </c>
      <c r="H8" s="43">
        <v>73122670</v>
      </c>
      <c r="I8" s="22">
        <f>IF(($E8       =0),0,((($F8       /$E8       )-1)*100))</f>
        <v>15.985791754446122</v>
      </c>
      <c r="J8" s="23">
        <f>IF(($E8       =0),0,(((($H8       /$E8       )^(1/3))-1)*100))</f>
        <v>7.5016127604207838</v>
      </c>
    </row>
    <row r="9" spans="1:11" x14ac:dyDescent="0.25">
      <c r="A9" s="3" t="s">
        <v>17</v>
      </c>
      <c r="B9" s="21" t="s">
        <v>20</v>
      </c>
      <c r="C9" s="41">
        <v>3909480</v>
      </c>
      <c r="D9" s="41">
        <v>3909480</v>
      </c>
      <c r="E9" s="41">
        <v>3054695</v>
      </c>
      <c r="F9" s="41">
        <v>3968640</v>
      </c>
      <c r="G9" s="42">
        <v>4289677</v>
      </c>
      <c r="H9" s="43">
        <v>4396919</v>
      </c>
      <c r="I9" s="22">
        <f>IF(($E9       =0),0,((($F9       /$E9       )-1)*100))</f>
        <v>29.919353650691804</v>
      </c>
      <c r="J9" s="23">
        <f>IF(($E9       =0),0,(((($H9       /$E9       )^(1/3))-1)*100))</f>
        <v>12.908560461594165</v>
      </c>
    </row>
    <row r="10" spans="1:11" x14ac:dyDescent="0.25">
      <c r="A10" s="3" t="s">
        <v>17</v>
      </c>
      <c r="B10" s="21" t="s">
        <v>21</v>
      </c>
      <c r="C10" s="41">
        <v>172006675</v>
      </c>
      <c r="D10" s="41">
        <v>170810311</v>
      </c>
      <c r="E10" s="41">
        <v>170553354</v>
      </c>
      <c r="F10" s="41">
        <v>186631246</v>
      </c>
      <c r="G10" s="42">
        <v>192705682</v>
      </c>
      <c r="H10" s="43">
        <v>197736622</v>
      </c>
      <c r="I10" s="22">
        <f t="shared" ref="I10:I33" si="0">IF(($E10      =0),0,((($F10      /$E10      )-1)*100))</f>
        <v>9.4268987521640923</v>
      </c>
      <c r="J10" s="23">
        <f t="shared" ref="J10:J33" si="1">IF(($E10      =0),0,(((($H10      /$E10      )^(1/3))-1)*100))</f>
        <v>5.0531184526478201</v>
      </c>
    </row>
    <row r="11" spans="1:11" x14ac:dyDescent="0.25">
      <c r="A11" s="9" t="s">
        <v>17</v>
      </c>
      <c r="B11" s="24" t="s">
        <v>22</v>
      </c>
      <c r="C11" s="44">
        <v>234906812</v>
      </c>
      <c r="D11" s="44">
        <v>232391135</v>
      </c>
      <c r="E11" s="44">
        <v>232466266</v>
      </c>
      <c r="F11" s="44">
        <v>258867055</v>
      </c>
      <c r="G11" s="45">
        <v>268334550</v>
      </c>
      <c r="H11" s="46">
        <v>275256211</v>
      </c>
      <c r="I11" s="25">
        <f t="shared" si="0"/>
        <v>11.356825854466134</v>
      </c>
      <c r="J11" s="26">
        <f t="shared" si="1"/>
        <v>5.7935188183489972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107110805</v>
      </c>
      <c r="D13" s="41">
        <v>109190716</v>
      </c>
      <c r="E13" s="41">
        <v>99090750</v>
      </c>
      <c r="F13" s="41">
        <v>109207386</v>
      </c>
      <c r="G13" s="42">
        <v>114209684</v>
      </c>
      <c r="H13" s="43">
        <v>117093991</v>
      </c>
      <c r="I13" s="22">
        <f t="shared" si="0"/>
        <v>10.209465565655718</v>
      </c>
      <c r="J13" s="23">
        <f t="shared" si="1"/>
        <v>5.7224367334312465</v>
      </c>
    </row>
    <row r="14" spans="1:11" x14ac:dyDescent="0.25">
      <c r="A14" s="3" t="s">
        <v>17</v>
      </c>
      <c r="B14" s="21" t="s">
        <v>25</v>
      </c>
      <c r="C14" s="41">
        <v>15500000</v>
      </c>
      <c r="D14" s="41">
        <v>15500000</v>
      </c>
      <c r="E14" s="41">
        <v>0</v>
      </c>
      <c r="F14" s="41">
        <v>6000000</v>
      </c>
      <c r="G14" s="42">
        <v>6450000</v>
      </c>
      <c r="H14" s="43">
        <v>7200000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166635579</v>
      </c>
      <c r="D17" s="41">
        <v>167359379</v>
      </c>
      <c r="E17" s="41">
        <v>129510346</v>
      </c>
      <c r="F17" s="41">
        <v>164084150</v>
      </c>
      <c r="G17" s="42">
        <v>161081808</v>
      </c>
      <c r="H17" s="43">
        <v>165242369</v>
      </c>
      <c r="I17" s="29">
        <f t="shared" si="0"/>
        <v>26.695785369919413</v>
      </c>
      <c r="J17" s="30">
        <f t="shared" si="1"/>
        <v>8.4606783483210926</v>
      </c>
    </row>
    <row r="18" spans="1:10" x14ac:dyDescent="0.25">
      <c r="A18" s="3" t="s">
        <v>17</v>
      </c>
      <c r="B18" s="24" t="s">
        <v>28</v>
      </c>
      <c r="C18" s="44">
        <v>289246384</v>
      </c>
      <c r="D18" s="44">
        <v>292050095</v>
      </c>
      <c r="E18" s="44">
        <v>228601096</v>
      </c>
      <c r="F18" s="44">
        <v>279291536</v>
      </c>
      <c r="G18" s="45">
        <v>281741492</v>
      </c>
      <c r="H18" s="46">
        <v>289536360</v>
      </c>
      <c r="I18" s="25">
        <f t="shared" si="0"/>
        <v>22.174189401086686</v>
      </c>
      <c r="J18" s="26">
        <f t="shared" si="1"/>
        <v>8.1952680831835814</v>
      </c>
    </row>
    <row r="19" spans="1:10" ht="23.25" customHeight="1" x14ac:dyDescent="0.25">
      <c r="A19" s="31" t="s">
        <v>17</v>
      </c>
      <c r="B19" s="32" t="s">
        <v>29</v>
      </c>
      <c r="C19" s="50">
        <v>-54339572</v>
      </c>
      <c r="D19" s="50">
        <v>-59658960</v>
      </c>
      <c r="E19" s="50">
        <v>3865170</v>
      </c>
      <c r="F19" s="51">
        <v>-20424481</v>
      </c>
      <c r="G19" s="52">
        <v>-13406942</v>
      </c>
      <c r="H19" s="53">
        <v>-14280149</v>
      </c>
      <c r="I19" s="33">
        <f t="shared" si="0"/>
        <v>-628.42387268865286</v>
      </c>
      <c r="J19" s="34">
        <f t="shared" si="1"/>
        <v>-254.59236681276653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18097766</v>
      </c>
      <c r="D23" s="41">
        <v>14526164</v>
      </c>
      <c r="E23" s="41">
        <v>11807410</v>
      </c>
      <c r="F23" s="41">
        <v>19856338</v>
      </c>
      <c r="G23" s="42">
        <v>8885538</v>
      </c>
      <c r="H23" s="43">
        <v>8589178</v>
      </c>
      <c r="I23" s="36">
        <f t="shared" si="0"/>
        <v>68.168446763515462</v>
      </c>
      <c r="J23" s="23">
        <f t="shared" si="1"/>
        <v>-10.064258492137391</v>
      </c>
    </row>
    <row r="24" spans="1:10" x14ac:dyDescent="0.25">
      <c r="A24" s="9" t="s">
        <v>17</v>
      </c>
      <c r="B24" s="21" t="s">
        <v>33</v>
      </c>
      <c r="C24" s="41">
        <v>30826550</v>
      </c>
      <c r="D24" s="41">
        <v>31227289</v>
      </c>
      <c r="E24" s="41">
        <v>28088603</v>
      </c>
      <c r="F24" s="41">
        <v>45088979</v>
      </c>
      <c r="G24" s="42">
        <v>33706018</v>
      </c>
      <c r="H24" s="43">
        <v>34160465</v>
      </c>
      <c r="I24" s="36">
        <f t="shared" si="0"/>
        <v>60.524106521068347</v>
      </c>
      <c r="J24" s="23">
        <f t="shared" si="1"/>
        <v>6.7409862682240362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48924316</v>
      </c>
      <c r="D26" s="44">
        <v>45753453</v>
      </c>
      <c r="E26" s="44">
        <v>39896013</v>
      </c>
      <c r="F26" s="44">
        <v>64945317</v>
      </c>
      <c r="G26" s="45">
        <v>42591556</v>
      </c>
      <c r="H26" s="46">
        <v>42749643</v>
      </c>
      <c r="I26" s="25">
        <f t="shared" si="0"/>
        <v>62.786484453972882</v>
      </c>
      <c r="J26" s="26">
        <f t="shared" si="1"/>
        <v>2.3295345035266646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400000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24276100</v>
      </c>
      <c r="D31" s="41">
        <v>23779377</v>
      </c>
      <c r="E31" s="41">
        <v>22928344</v>
      </c>
      <c r="F31" s="41">
        <v>19257856</v>
      </c>
      <c r="G31" s="42">
        <v>18906529</v>
      </c>
      <c r="H31" s="43">
        <v>18741964</v>
      </c>
      <c r="I31" s="36">
        <f t="shared" si="0"/>
        <v>-16.008517667041279</v>
      </c>
      <c r="J31" s="23">
        <f t="shared" si="1"/>
        <v>-6.4994561868932044</v>
      </c>
    </row>
    <row r="32" spans="1:10" x14ac:dyDescent="0.25">
      <c r="A32" s="9" t="s">
        <v>17</v>
      </c>
      <c r="B32" s="21" t="s">
        <v>34</v>
      </c>
      <c r="C32" s="41">
        <v>24248216</v>
      </c>
      <c r="D32" s="41">
        <v>21974076</v>
      </c>
      <c r="E32" s="41">
        <v>16967669</v>
      </c>
      <c r="F32" s="41">
        <v>45687461</v>
      </c>
      <c r="G32" s="42">
        <v>23685027</v>
      </c>
      <c r="H32" s="43">
        <v>24007679</v>
      </c>
      <c r="I32" s="36">
        <f t="shared" si="0"/>
        <v>169.2618591274971</v>
      </c>
      <c r="J32" s="23">
        <f t="shared" si="1"/>
        <v>12.264556245513191</v>
      </c>
    </row>
    <row r="33" spans="1:11" ht="13" thickBot="1" x14ac:dyDescent="0.3">
      <c r="A33" s="9" t="s">
        <v>17</v>
      </c>
      <c r="B33" s="37" t="s">
        <v>41</v>
      </c>
      <c r="C33" s="57">
        <v>48924316</v>
      </c>
      <c r="D33" s="57">
        <v>45753453</v>
      </c>
      <c r="E33" s="57">
        <v>39896013</v>
      </c>
      <c r="F33" s="57">
        <v>64945317</v>
      </c>
      <c r="G33" s="58">
        <v>42591556</v>
      </c>
      <c r="H33" s="59">
        <v>42749643</v>
      </c>
      <c r="I33" s="38">
        <f t="shared" si="0"/>
        <v>62.786484453972882</v>
      </c>
      <c r="J33" s="39">
        <f t="shared" si="1"/>
        <v>2.3295345035266646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271174940</v>
      </c>
      <c r="D8" s="41">
        <v>275274941</v>
      </c>
      <c r="E8" s="41">
        <v>275079348</v>
      </c>
      <c r="F8" s="41">
        <v>300154986</v>
      </c>
      <c r="G8" s="42">
        <v>313719350</v>
      </c>
      <c r="H8" s="43">
        <v>322702911</v>
      </c>
      <c r="I8" s="22">
        <f>IF(($E8       =0),0,((($F8       /$E8       )-1)*100))</f>
        <v>9.1157835665656819</v>
      </c>
      <c r="J8" s="23">
        <f>IF(($E8       =0),0,(((($H8       /$E8       )^(1/3))-1)*100))</f>
        <v>5.466604857536983</v>
      </c>
    </row>
    <row r="9" spans="1:11" x14ac:dyDescent="0.25">
      <c r="A9" s="3" t="s">
        <v>17</v>
      </c>
      <c r="B9" s="21" t="s">
        <v>20</v>
      </c>
      <c r="C9" s="41">
        <v>189592887</v>
      </c>
      <c r="D9" s="41">
        <v>187259369</v>
      </c>
      <c r="E9" s="41">
        <v>128672253</v>
      </c>
      <c r="F9" s="41">
        <v>210409166</v>
      </c>
      <c r="G9" s="42">
        <v>219898021</v>
      </c>
      <c r="H9" s="43">
        <v>225801763</v>
      </c>
      <c r="I9" s="22">
        <f>IF(($E9       =0),0,((($F9       /$E9       )-1)*100))</f>
        <v>63.523340187413993</v>
      </c>
      <c r="J9" s="23">
        <f>IF(($E9       =0),0,(((($H9       /$E9       )^(1/3))-1)*100))</f>
        <v>20.618560466090898</v>
      </c>
    </row>
    <row r="10" spans="1:11" x14ac:dyDescent="0.25">
      <c r="A10" s="3" t="s">
        <v>17</v>
      </c>
      <c r="B10" s="21" t="s">
        <v>21</v>
      </c>
      <c r="C10" s="41">
        <v>153845304</v>
      </c>
      <c r="D10" s="41">
        <v>163221409</v>
      </c>
      <c r="E10" s="41">
        <v>160471452</v>
      </c>
      <c r="F10" s="41">
        <v>164239584</v>
      </c>
      <c r="G10" s="42">
        <v>166716929</v>
      </c>
      <c r="H10" s="43">
        <v>174174266</v>
      </c>
      <c r="I10" s="22">
        <f t="shared" ref="I10:I33" si="0">IF(($E10      =0),0,((($F10      /$E10      )-1)*100))</f>
        <v>2.3481634602521062</v>
      </c>
      <c r="J10" s="23">
        <f t="shared" ref="J10:J33" si="1">IF(($E10      =0),0,(((($H10      /$E10      )^(1/3))-1)*100))</f>
        <v>2.7689853985093604</v>
      </c>
    </row>
    <row r="11" spans="1:11" x14ac:dyDescent="0.25">
      <c r="A11" s="9" t="s">
        <v>17</v>
      </c>
      <c r="B11" s="24" t="s">
        <v>22</v>
      </c>
      <c r="C11" s="44">
        <v>614613131</v>
      </c>
      <c r="D11" s="44">
        <v>625755719</v>
      </c>
      <c r="E11" s="44">
        <v>564223053</v>
      </c>
      <c r="F11" s="44">
        <v>674803736</v>
      </c>
      <c r="G11" s="45">
        <v>700334300</v>
      </c>
      <c r="H11" s="46">
        <v>722678940</v>
      </c>
      <c r="I11" s="25">
        <f t="shared" si="0"/>
        <v>19.598753083915565</v>
      </c>
      <c r="J11" s="26">
        <f t="shared" si="1"/>
        <v>8.6004248168592756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162029250</v>
      </c>
      <c r="D13" s="41">
        <v>154741423</v>
      </c>
      <c r="E13" s="41">
        <v>152988814</v>
      </c>
      <c r="F13" s="41">
        <v>167655159</v>
      </c>
      <c r="G13" s="42">
        <v>176225541</v>
      </c>
      <c r="H13" s="43">
        <v>183827730</v>
      </c>
      <c r="I13" s="22">
        <f t="shared" si="0"/>
        <v>9.5865472883527314</v>
      </c>
      <c r="J13" s="23">
        <f t="shared" si="1"/>
        <v>6.3123656544194162</v>
      </c>
    </row>
    <row r="14" spans="1:11" x14ac:dyDescent="0.25">
      <c r="A14" s="3" t="s">
        <v>17</v>
      </c>
      <c r="B14" s="21" t="s">
        <v>25</v>
      </c>
      <c r="C14" s="41">
        <v>10744599</v>
      </c>
      <c r="D14" s="41">
        <v>12644599</v>
      </c>
      <c r="E14" s="41">
        <v>0</v>
      </c>
      <c r="F14" s="41">
        <v>15863615</v>
      </c>
      <c r="G14" s="42">
        <v>16593344</v>
      </c>
      <c r="H14" s="43">
        <v>17323449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215706042</v>
      </c>
      <c r="D16" s="41">
        <v>211206042</v>
      </c>
      <c r="E16" s="41">
        <v>198253750</v>
      </c>
      <c r="F16" s="41">
        <v>243100709</v>
      </c>
      <c r="G16" s="42">
        <v>252540241</v>
      </c>
      <c r="H16" s="43">
        <v>258853747</v>
      </c>
      <c r="I16" s="22">
        <f t="shared" si="0"/>
        <v>22.620989010296142</v>
      </c>
      <c r="J16" s="23">
        <f t="shared" si="1"/>
        <v>9.2976979978527154</v>
      </c>
    </row>
    <row r="17" spans="1:10" x14ac:dyDescent="0.25">
      <c r="A17" s="3" t="s">
        <v>17</v>
      </c>
      <c r="B17" s="21" t="s">
        <v>27</v>
      </c>
      <c r="C17" s="41">
        <v>225700485</v>
      </c>
      <c r="D17" s="41">
        <v>266597341</v>
      </c>
      <c r="E17" s="41">
        <v>233575396</v>
      </c>
      <c r="F17" s="41">
        <v>247800241</v>
      </c>
      <c r="G17" s="42">
        <v>254558399</v>
      </c>
      <c r="H17" s="43">
        <v>262116376</v>
      </c>
      <c r="I17" s="29">
        <f t="shared" si="0"/>
        <v>6.0900442613399219</v>
      </c>
      <c r="J17" s="30">
        <f t="shared" si="1"/>
        <v>3.9175790094958973</v>
      </c>
    </row>
    <row r="18" spans="1:10" x14ac:dyDescent="0.25">
      <c r="A18" s="3" t="s">
        <v>17</v>
      </c>
      <c r="B18" s="24" t="s">
        <v>28</v>
      </c>
      <c r="C18" s="44">
        <v>614180376</v>
      </c>
      <c r="D18" s="44">
        <v>645189405</v>
      </c>
      <c r="E18" s="44">
        <v>584817960</v>
      </c>
      <c r="F18" s="44">
        <v>674419724</v>
      </c>
      <c r="G18" s="45">
        <v>699917525</v>
      </c>
      <c r="H18" s="46">
        <v>722121302</v>
      </c>
      <c r="I18" s="25">
        <f t="shared" si="0"/>
        <v>15.321308531632649</v>
      </c>
      <c r="J18" s="26">
        <f t="shared" si="1"/>
        <v>7.2827304830023198</v>
      </c>
    </row>
    <row r="19" spans="1:10" ht="23.25" customHeight="1" x14ac:dyDescent="0.25">
      <c r="A19" s="31" t="s">
        <v>17</v>
      </c>
      <c r="B19" s="32" t="s">
        <v>29</v>
      </c>
      <c r="C19" s="50">
        <v>432755</v>
      </c>
      <c r="D19" s="50">
        <v>-19433686</v>
      </c>
      <c r="E19" s="50">
        <v>-20594907</v>
      </c>
      <c r="F19" s="51">
        <v>384012</v>
      </c>
      <c r="G19" s="52">
        <v>416775</v>
      </c>
      <c r="H19" s="53">
        <v>557638</v>
      </c>
      <c r="I19" s="33">
        <f t="shared" si="0"/>
        <v>-101.86459691223659</v>
      </c>
      <c r="J19" s="34">
        <f t="shared" si="1"/>
        <v>-130.02830662714584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31169593</v>
      </c>
      <c r="D23" s="41">
        <v>41522766</v>
      </c>
      <c r="E23" s="41">
        <v>208285</v>
      </c>
      <c r="F23" s="41">
        <v>38272000</v>
      </c>
      <c r="G23" s="42">
        <v>29101301</v>
      </c>
      <c r="H23" s="43">
        <v>29828828</v>
      </c>
      <c r="I23" s="36">
        <f t="shared" si="0"/>
        <v>18274.82295892647</v>
      </c>
      <c r="J23" s="23">
        <f t="shared" si="1"/>
        <v>423.18995654237142</v>
      </c>
    </row>
    <row r="24" spans="1:10" x14ac:dyDescent="0.25">
      <c r="A24" s="9" t="s">
        <v>17</v>
      </c>
      <c r="B24" s="21" t="s">
        <v>33</v>
      </c>
      <c r="C24" s="41">
        <v>48640930</v>
      </c>
      <c r="D24" s="41">
        <v>53642033</v>
      </c>
      <c r="E24" s="41">
        <v>1223687</v>
      </c>
      <c r="F24" s="41">
        <v>79281835</v>
      </c>
      <c r="G24" s="42">
        <v>38514582</v>
      </c>
      <c r="H24" s="43">
        <v>40153142</v>
      </c>
      <c r="I24" s="36">
        <f t="shared" si="0"/>
        <v>6378.9308867381933</v>
      </c>
      <c r="J24" s="23">
        <f t="shared" si="1"/>
        <v>220.14721593482633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79810523</v>
      </c>
      <c r="D26" s="44">
        <v>95164799</v>
      </c>
      <c r="E26" s="44">
        <v>1431972</v>
      </c>
      <c r="F26" s="44">
        <v>117553835</v>
      </c>
      <c r="G26" s="45">
        <v>67615883</v>
      </c>
      <c r="H26" s="46">
        <v>69981970</v>
      </c>
      <c r="I26" s="25">
        <f t="shared" si="0"/>
        <v>8109.2272055598851</v>
      </c>
      <c r="J26" s="26">
        <f t="shared" si="1"/>
        <v>265.6092816529341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16120000</v>
      </c>
      <c r="D29" s="41">
        <v>14993043</v>
      </c>
      <c r="E29" s="41">
        <v>13344308</v>
      </c>
      <c r="F29" s="41">
        <v>45685130</v>
      </c>
      <c r="G29" s="42">
        <v>14679948</v>
      </c>
      <c r="H29" s="43">
        <v>15310424</v>
      </c>
      <c r="I29" s="36">
        <f t="shared" si="0"/>
        <v>242.3566812156914</v>
      </c>
      <c r="J29" s="23">
        <f t="shared" si="1"/>
        <v>4.688036302346088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37911988</v>
      </c>
      <c r="D31" s="41">
        <v>47938291</v>
      </c>
      <c r="E31" s="41">
        <v>49895868</v>
      </c>
      <c r="F31" s="41">
        <v>40350702</v>
      </c>
      <c r="G31" s="42">
        <v>27267606</v>
      </c>
      <c r="H31" s="43">
        <v>28883251</v>
      </c>
      <c r="I31" s="36">
        <f t="shared" si="0"/>
        <v>-19.130173264046636</v>
      </c>
      <c r="J31" s="23">
        <f t="shared" si="1"/>
        <v>-16.658656459337262</v>
      </c>
    </row>
    <row r="32" spans="1:10" x14ac:dyDescent="0.25">
      <c r="A32" s="9" t="s">
        <v>17</v>
      </c>
      <c r="B32" s="21" t="s">
        <v>34</v>
      </c>
      <c r="C32" s="41">
        <v>25778535</v>
      </c>
      <c r="D32" s="41">
        <v>32233465</v>
      </c>
      <c r="E32" s="41">
        <v>12400266</v>
      </c>
      <c r="F32" s="41">
        <v>31518003</v>
      </c>
      <c r="G32" s="42">
        <v>25668329</v>
      </c>
      <c r="H32" s="43">
        <v>25788295</v>
      </c>
      <c r="I32" s="36">
        <f t="shared" si="0"/>
        <v>154.17199114922212</v>
      </c>
      <c r="J32" s="23">
        <f t="shared" si="1"/>
        <v>27.643060697214938</v>
      </c>
    </row>
    <row r="33" spans="1:11" ht="13" thickBot="1" x14ac:dyDescent="0.3">
      <c r="A33" s="9" t="s">
        <v>17</v>
      </c>
      <c r="B33" s="37" t="s">
        <v>41</v>
      </c>
      <c r="C33" s="57">
        <v>79810523</v>
      </c>
      <c r="D33" s="57">
        <v>95164799</v>
      </c>
      <c r="E33" s="57">
        <v>75640442</v>
      </c>
      <c r="F33" s="57">
        <v>117553835</v>
      </c>
      <c r="G33" s="58">
        <v>67615883</v>
      </c>
      <c r="H33" s="59">
        <v>69981970</v>
      </c>
      <c r="I33" s="38">
        <f t="shared" si="0"/>
        <v>55.411353889232949</v>
      </c>
      <c r="J33" s="39">
        <f t="shared" si="1"/>
        <v>-2.5584832929943846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16664408</v>
      </c>
      <c r="D8" s="41">
        <v>18096254</v>
      </c>
      <c r="E8" s="41">
        <v>13756216</v>
      </c>
      <c r="F8" s="41">
        <v>26719341</v>
      </c>
      <c r="G8" s="42">
        <v>27906635</v>
      </c>
      <c r="H8" s="43">
        <v>29178162</v>
      </c>
      <c r="I8" s="22">
        <f>IF(($E8       =0),0,((($F8       /$E8       )-1)*100))</f>
        <v>94.234671802187449</v>
      </c>
      <c r="J8" s="23">
        <f>IF(($E8       =0),0,(((($H8       /$E8       )^(1/3))-1)*100))</f>
        <v>28.485163519913481</v>
      </c>
    </row>
    <row r="9" spans="1:11" x14ac:dyDescent="0.25">
      <c r="A9" s="3" t="s">
        <v>17</v>
      </c>
      <c r="B9" s="21" t="s">
        <v>20</v>
      </c>
      <c r="C9" s="41">
        <v>73762267</v>
      </c>
      <c r="D9" s="41">
        <v>69928699</v>
      </c>
      <c r="E9" s="41">
        <v>57535293</v>
      </c>
      <c r="F9" s="41">
        <v>72048458</v>
      </c>
      <c r="G9" s="42">
        <v>80690764</v>
      </c>
      <c r="H9" s="43">
        <v>90273826</v>
      </c>
      <c r="I9" s="22">
        <f>IF(($E9       =0),0,((($F9       /$E9       )-1)*100))</f>
        <v>25.224804191055394</v>
      </c>
      <c r="J9" s="23">
        <f>IF(($E9       =0),0,(((($H9       /$E9       )^(1/3))-1)*100))</f>
        <v>16.200814807604335</v>
      </c>
    </row>
    <row r="10" spans="1:11" x14ac:dyDescent="0.25">
      <c r="A10" s="3" t="s">
        <v>17</v>
      </c>
      <c r="B10" s="21" t="s">
        <v>21</v>
      </c>
      <c r="C10" s="41">
        <v>115561932</v>
      </c>
      <c r="D10" s="41">
        <v>213056376</v>
      </c>
      <c r="E10" s="41">
        <v>68927651</v>
      </c>
      <c r="F10" s="41">
        <v>94120655</v>
      </c>
      <c r="G10" s="42">
        <v>93562696</v>
      </c>
      <c r="H10" s="43">
        <v>97724277</v>
      </c>
      <c r="I10" s="22">
        <f t="shared" ref="I10:I33" si="0">IF(($E10      =0),0,((($F10      /$E10      )-1)*100))</f>
        <v>36.549923919502206</v>
      </c>
      <c r="J10" s="23">
        <f t="shared" ref="J10:J33" si="1">IF(($E10      =0),0,(((($H10      /$E10      )^(1/3))-1)*100))</f>
        <v>12.340493987206758</v>
      </c>
    </row>
    <row r="11" spans="1:11" x14ac:dyDescent="0.25">
      <c r="A11" s="9" t="s">
        <v>17</v>
      </c>
      <c r="B11" s="24" t="s">
        <v>22</v>
      </c>
      <c r="C11" s="44">
        <v>205988607</v>
      </c>
      <c r="D11" s="44">
        <v>301081329</v>
      </c>
      <c r="E11" s="44">
        <v>140219160</v>
      </c>
      <c r="F11" s="44">
        <v>192888454</v>
      </c>
      <c r="G11" s="45">
        <v>202160095</v>
      </c>
      <c r="H11" s="46">
        <v>217176265</v>
      </c>
      <c r="I11" s="25">
        <f t="shared" si="0"/>
        <v>37.562123464439523</v>
      </c>
      <c r="J11" s="26">
        <f t="shared" si="1"/>
        <v>15.70043708131017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63477988</v>
      </c>
      <c r="D13" s="41">
        <v>63477988</v>
      </c>
      <c r="E13" s="41">
        <v>69087988</v>
      </c>
      <c r="F13" s="41">
        <v>62009929</v>
      </c>
      <c r="G13" s="42">
        <v>63488755</v>
      </c>
      <c r="H13" s="43">
        <v>66329649</v>
      </c>
      <c r="I13" s="22">
        <f t="shared" si="0"/>
        <v>-10.244992226434501</v>
      </c>
      <c r="J13" s="23">
        <f t="shared" si="1"/>
        <v>-1.3489486577440091</v>
      </c>
    </row>
    <row r="14" spans="1:11" x14ac:dyDescent="0.25">
      <c r="A14" s="3" t="s">
        <v>17</v>
      </c>
      <c r="B14" s="21" t="s">
        <v>25</v>
      </c>
      <c r="C14" s="41">
        <v>9959667</v>
      </c>
      <c r="D14" s="41">
        <v>9959667</v>
      </c>
      <c r="E14" s="41">
        <v>0</v>
      </c>
      <c r="F14" s="41">
        <v>8757040</v>
      </c>
      <c r="G14" s="42">
        <v>6447975</v>
      </c>
      <c r="H14" s="43">
        <v>4710752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66445762</v>
      </c>
      <c r="D16" s="41">
        <v>71445762</v>
      </c>
      <c r="E16" s="41">
        <v>81004139</v>
      </c>
      <c r="F16" s="41">
        <v>71910103</v>
      </c>
      <c r="G16" s="42">
        <v>75217968</v>
      </c>
      <c r="H16" s="43">
        <v>78527558</v>
      </c>
      <c r="I16" s="22">
        <f t="shared" si="0"/>
        <v>-11.226631271273678</v>
      </c>
      <c r="J16" s="23">
        <f t="shared" si="1"/>
        <v>-1.0296831433066145</v>
      </c>
    </row>
    <row r="17" spans="1:10" x14ac:dyDescent="0.25">
      <c r="A17" s="3" t="s">
        <v>17</v>
      </c>
      <c r="B17" s="21" t="s">
        <v>27</v>
      </c>
      <c r="C17" s="41">
        <v>52946614</v>
      </c>
      <c r="D17" s="41">
        <v>91035724</v>
      </c>
      <c r="E17" s="41">
        <v>67787683</v>
      </c>
      <c r="F17" s="41">
        <v>43692661</v>
      </c>
      <c r="G17" s="42">
        <v>45317788</v>
      </c>
      <c r="H17" s="43">
        <v>46688103</v>
      </c>
      <c r="I17" s="29">
        <f t="shared" si="0"/>
        <v>-35.544837843181632</v>
      </c>
      <c r="J17" s="30">
        <f t="shared" si="1"/>
        <v>-11.688252321385805</v>
      </c>
    </row>
    <row r="18" spans="1:10" x14ac:dyDescent="0.25">
      <c r="A18" s="3" t="s">
        <v>17</v>
      </c>
      <c r="B18" s="24" t="s">
        <v>28</v>
      </c>
      <c r="C18" s="44">
        <v>192830031</v>
      </c>
      <c r="D18" s="44">
        <v>235919141</v>
      </c>
      <c r="E18" s="44">
        <v>217879810</v>
      </c>
      <c r="F18" s="44">
        <v>186369733</v>
      </c>
      <c r="G18" s="45">
        <v>190472486</v>
      </c>
      <c r="H18" s="46">
        <v>196256062</v>
      </c>
      <c r="I18" s="25">
        <f t="shared" si="0"/>
        <v>-14.462137175537283</v>
      </c>
      <c r="J18" s="26">
        <f t="shared" si="1"/>
        <v>-3.4241148155932932</v>
      </c>
    </row>
    <row r="19" spans="1:10" ht="23.25" customHeight="1" x14ac:dyDescent="0.25">
      <c r="A19" s="31" t="s">
        <v>17</v>
      </c>
      <c r="B19" s="32" t="s">
        <v>29</v>
      </c>
      <c r="C19" s="50">
        <v>13158576</v>
      </c>
      <c r="D19" s="50">
        <v>65162188</v>
      </c>
      <c r="E19" s="50">
        <v>-77660650</v>
      </c>
      <c r="F19" s="51">
        <v>6518721</v>
      </c>
      <c r="G19" s="52">
        <v>11687609</v>
      </c>
      <c r="H19" s="53">
        <v>20920203</v>
      </c>
      <c r="I19" s="33">
        <f t="shared" si="0"/>
        <v>-108.39385325773092</v>
      </c>
      <c r="J19" s="34">
        <f t="shared" si="1"/>
        <v>-164.58350701892704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3652373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7397448</v>
      </c>
      <c r="E23" s="41">
        <v>-282400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14446737</v>
      </c>
      <c r="D24" s="41">
        <v>30055734</v>
      </c>
      <c r="E24" s="41">
        <v>24967295</v>
      </c>
      <c r="F24" s="41">
        <v>13982913</v>
      </c>
      <c r="G24" s="42">
        <v>20820956</v>
      </c>
      <c r="H24" s="43">
        <v>24986392</v>
      </c>
      <c r="I24" s="36">
        <f t="shared" si="0"/>
        <v>-43.995082366752179</v>
      </c>
      <c r="J24" s="23">
        <f t="shared" si="1"/>
        <v>2.5489522850974389E-2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18099110</v>
      </c>
      <c r="D26" s="44">
        <v>37453182</v>
      </c>
      <c r="E26" s="44">
        <v>24684895</v>
      </c>
      <c r="F26" s="44">
        <v>13982913</v>
      </c>
      <c r="G26" s="45">
        <v>20820956</v>
      </c>
      <c r="H26" s="46">
        <v>24986392</v>
      </c>
      <c r="I26" s="25">
        <f t="shared" si="0"/>
        <v>-43.354375216098752</v>
      </c>
      <c r="J26" s="26">
        <f t="shared" si="1"/>
        <v>0.40548114481842035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2608695</v>
      </c>
      <c r="D29" s="41">
        <v>2608696</v>
      </c>
      <c r="E29" s="41">
        <v>1884207</v>
      </c>
      <c r="F29" s="41">
        <v>2535000</v>
      </c>
      <c r="G29" s="42">
        <v>0</v>
      </c>
      <c r="H29" s="43">
        <v>3380000</v>
      </c>
      <c r="I29" s="36">
        <f t="shared" si="0"/>
        <v>34.539357936787198</v>
      </c>
      <c r="J29" s="23">
        <f t="shared" si="1"/>
        <v>21.505525799338422</v>
      </c>
    </row>
    <row r="30" spans="1:10" x14ac:dyDescent="0.25">
      <c r="A30" s="9" t="s">
        <v>17</v>
      </c>
      <c r="B30" s="21" t="s">
        <v>39</v>
      </c>
      <c r="C30" s="41">
        <v>797391</v>
      </c>
      <c r="D30" s="41">
        <v>797391</v>
      </c>
      <c r="E30" s="41">
        <v>797391</v>
      </c>
      <c r="F30" s="41">
        <v>0</v>
      </c>
      <c r="G30" s="42">
        <v>8695652</v>
      </c>
      <c r="H30" s="43">
        <v>9088696</v>
      </c>
      <c r="I30" s="36">
        <f t="shared" si="0"/>
        <v>-100</v>
      </c>
      <c r="J30" s="23">
        <f t="shared" si="1"/>
        <v>125.04882472303871</v>
      </c>
    </row>
    <row r="31" spans="1:10" x14ac:dyDescent="0.25">
      <c r="A31" s="9" t="s">
        <v>17</v>
      </c>
      <c r="B31" s="21" t="s">
        <v>40</v>
      </c>
      <c r="C31" s="41">
        <v>11040651</v>
      </c>
      <c r="D31" s="41">
        <v>32841684</v>
      </c>
      <c r="E31" s="41">
        <v>21544507</v>
      </c>
      <c r="F31" s="41">
        <v>11116375</v>
      </c>
      <c r="G31" s="42">
        <v>12125304</v>
      </c>
      <c r="H31" s="43">
        <v>12517696</v>
      </c>
      <c r="I31" s="36">
        <f t="shared" si="0"/>
        <v>-48.402741357692705</v>
      </c>
      <c r="J31" s="23">
        <f t="shared" si="1"/>
        <v>-16.555840117540445</v>
      </c>
    </row>
    <row r="32" spans="1:10" x14ac:dyDescent="0.25">
      <c r="A32" s="9" t="s">
        <v>17</v>
      </c>
      <c r="B32" s="21" t="s">
        <v>34</v>
      </c>
      <c r="C32" s="41">
        <v>3652373</v>
      </c>
      <c r="D32" s="41">
        <v>1205411</v>
      </c>
      <c r="E32" s="41">
        <v>857000</v>
      </c>
      <c r="F32" s="41">
        <v>331538</v>
      </c>
      <c r="G32" s="42">
        <v>0</v>
      </c>
      <c r="H32" s="43">
        <v>0</v>
      </c>
      <c r="I32" s="36">
        <f t="shared" si="0"/>
        <v>-61.314119019836632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18099110</v>
      </c>
      <c r="D33" s="57">
        <v>37453182</v>
      </c>
      <c r="E33" s="57">
        <v>25083105</v>
      </c>
      <c r="F33" s="57">
        <v>13982913</v>
      </c>
      <c r="G33" s="58">
        <v>20820956</v>
      </c>
      <c r="H33" s="59">
        <v>24986392</v>
      </c>
      <c r="I33" s="38">
        <f t="shared" si="0"/>
        <v>-44.253659983482905</v>
      </c>
      <c r="J33" s="39">
        <f t="shared" si="1"/>
        <v>-0.12868896654485429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10646859</v>
      </c>
      <c r="D8" s="41">
        <v>10646859</v>
      </c>
      <c r="E8" s="41">
        <v>11351720</v>
      </c>
      <c r="F8" s="41">
        <v>12509902</v>
      </c>
      <c r="G8" s="42">
        <v>13260528</v>
      </c>
      <c r="H8" s="43">
        <v>14056160</v>
      </c>
      <c r="I8" s="22">
        <f>IF(($E8       =0),0,((($F8       /$E8       )-1)*100))</f>
        <v>10.202700559915145</v>
      </c>
      <c r="J8" s="23">
        <f>IF(($E8       =0),0,(((($H8       /$E8       )^(1/3))-1)*100))</f>
        <v>7.3828700388777868</v>
      </c>
    </row>
    <row r="9" spans="1:11" x14ac:dyDescent="0.25">
      <c r="A9" s="3" t="s">
        <v>17</v>
      </c>
      <c r="B9" s="21" t="s">
        <v>20</v>
      </c>
      <c r="C9" s="41">
        <v>108026</v>
      </c>
      <c r="D9" s="41">
        <v>108026</v>
      </c>
      <c r="E9" s="41">
        <v>100742</v>
      </c>
      <c r="F9" s="41">
        <v>114507</v>
      </c>
      <c r="G9" s="42">
        <v>121377</v>
      </c>
      <c r="H9" s="43">
        <v>128660</v>
      </c>
      <c r="I9" s="22">
        <f>IF(($E9       =0),0,((($F9       /$E9       )-1)*100))</f>
        <v>13.663615969506271</v>
      </c>
      <c r="J9" s="23">
        <f>IF(($E9       =0),0,(((($H9       /$E9       )^(1/3))-1)*100))</f>
        <v>8.4953169444283319</v>
      </c>
    </row>
    <row r="10" spans="1:11" x14ac:dyDescent="0.25">
      <c r="A10" s="3" t="s">
        <v>17</v>
      </c>
      <c r="B10" s="21" t="s">
        <v>21</v>
      </c>
      <c r="C10" s="41">
        <v>62592470</v>
      </c>
      <c r="D10" s="41">
        <v>61604470</v>
      </c>
      <c r="E10" s="41">
        <v>34284667</v>
      </c>
      <c r="F10" s="41">
        <v>64194047</v>
      </c>
      <c r="G10" s="42">
        <v>63792012</v>
      </c>
      <c r="H10" s="43">
        <v>60977419</v>
      </c>
      <c r="I10" s="22">
        <f t="shared" ref="I10:I33" si="0">IF(($E10      =0),0,((($F10      /$E10      )-1)*100))</f>
        <v>87.238356434962611</v>
      </c>
      <c r="J10" s="23">
        <f t="shared" ref="J10:J33" si="1">IF(($E10      =0),0,(((($H10      /$E10      )^(1/3))-1)*100))</f>
        <v>21.159191736749115</v>
      </c>
    </row>
    <row r="11" spans="1:11" x14ac:dyDescent="0.25">
      <c r="A11" s="9" t="s">
        <v>17</v>
      </c>
      <c r="B11" s="24" t="s">
        <v>22</v>
      </c>
      <c r="C11" s="44">
        <v>73347355</v>
      </c>
      <c r="D11" s="44">
        <v>72359355</v>
      </c>
      <c r="E11" s="44">
        <v>45737129</v>
      </c>
      <c r="F11" s="44">
        <v>76818456</v>
      </c>
      <c r="G11" s="45">
        <v>77173917</v>
      </c>
      <c r="H11" s="46">
        <v>75162239</v>
      </c>
      <c r="I11" s="25">
        <f t="shared" si="0"/>
        <v>67.956445189202853</v>
      </c>
      <c r="J11" s="26">
        <f t="shared" si="1"/>
        <v>18.007679282535261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42617490</v>
      </c>
      <c r="D13" s="41">
        <v>42617490</v>
      </c>
      <c r="E13" s="41">
        <v>44948382</v>
      </c>
      <c r="F13" s="41">
        <v>48559620</v>
      </c>
      <c r="G13" s="42">
        <v>50944578</v>
      </c>
      <c r="H13" s="43">
        <v>53948116</v>
      </c>
      <c r="I13" s="22">
        <f t="shared" si="0"/>
        <v>8.034189083825094</v>
      </c>
      <c r="J13" s="23">
        <f t="shared" si="1"/>
        <v>6.2724614883356899</v>
      </c>
    </row>
    <row r="14" spans="1:11" x14ac:dyDescent="0.25">
      <c r="A14" s="3" t="s">
        <v>17</v>
      </c>
      <c r="B14" s="21" t="s">
        <v>25</v>
      </c>
      <c r="C14" s="41">
        <v>3017784</v>
      </c>
      <c r="D14" s="41">
        <v>3017784</v>
      </c>
      <c r="E14" s="41">
        <v>0</v>
      </c>
      <c r="F14" s="41">
        <v>1876406</v>
      </c>
      <c r="G14" s="42">
        <v>1988991</v>
      </c>
      <c r="H14" s="43">
        <v>2108330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27680890</v>
      </c>
      <c r="D17" s="41">
        <v>26047392</v>
      </c>
      <c r="E17" s="41">
        <v>28269144</v>
      </c>
      <c r="F17" s="41">
        <v>22513017</v>
      </c>
      <c r="G17" s="42">
        <v>23959752</v>
      </c>
      <c r="H17" s="43">
        <v>25226558</v>
      </c>
      <c r="I17" s="29">
        <f t="shared" si="0"/>
        <v>-20.361872294399863</v>
      </c>
      <c r="J17" s="30">
        <f t="shared" si="1"/>
        <v>-3.7246484185355588</v>
      </c>
    </row>
    <row r="18" spans="1:10" x14ac:dyDescent="0.25">
      <c r="A18" s="3" t="s">
        <v>17</v>
      </c>
      <c r="B18" s="24" t="s">
        <v>28</v>
      </c>
      <c r="C18" s="44">
        <v>73316164</v>
      </c>
      <c r="D18" s="44">
        <v>71682666</v>
      </c>
      <c r="E18" s="44">
        <v>73217526</v>
      </c>
      <c r="F18" s="44">
        <v>72949043</v>
      </c>
      <c r="G18" s="45">
        <v>76893321</v>
      </c>
      <c r="H18" s="46">
        <v>81283004</v>
      </c>
      <c r="I18" s="25">
        <f t="shared" si="0"/>
        <v>-0.36669225889987</v>
      </c>
      <c r="J18" s="26">
        <f t="shared" si="1"/>
        <v>3.5447852742405139</v>
      </c>
    </row>
    <row r="19" spans="1:10" ht="23.25" customHeight="1" x14ac:dyDescent="0.25">
      <c r="A19" s="31" t="s">
        <v>17</v>
      </c>
      <c r="B19" s="32" t="s">
        <v>29</v>
      </c>
      <c r="C19" s="50">
        <v>31191</v>
      </c>
      <c r="D19" s="50">
        <v>676689</v>
      </c>
      <c r="E19" s="50">
        <v>-27480397</v>
      </c>
      <c r="F19" s="51">
        <v>3869413</v>
      </c>
      <c r="G19" s="52">
        <v>280596</v>
      </c>
      <c r="H19" s="53">
        <v>-6120765</v>
      </c>
      <c r="I19" s="33">
        <f t="shared" si="0"/>
        <v>-114.08062991229713</v>
      </c>
      <c r="J19" s="34">
        <f t="shared" si="1"/>
        <v>-39.38302854667829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100000</v>
      </c>
      <c r="D23" s="41">
        <v>100000</v>
      </c>
      <c r="E23" s="41">
        <v>128381</v>
      </c>
      <c r="F23" s="41">
        <v>0</v>
      </c>
      <c r="G23" s="42">
        <v>0</v>
      </c>
      <c r="H23" s="43">
        <v>0</v>
      </c>
      <c r="I23" s="36">
        <f t="shared" si="0"/>
        <v>-100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29740000</v>
      </c>
      <c r="D24" s="41">
        <v>28540000</v>
      </c>
      <c r="E24" s="41">
        <v>37556657</v>
      </c>
      <c r="F24" s="41">
        <v>29910000</v>
      </c>
      <c r="G24" s="42">
        <v>14233000</v>
      </c>
      <c r="H24" s="43">
        <v>14687000</v>
      </c>
      <c r="I24" s="36">
        <f t="shared" si="0"/>
        <v>-20.360323870146381</v>
      </c>
      <c r="J24" s="23">
        <f t="shared" si="1"/>
        <v>-26.872276190226607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29840000</v>
      </c>
      <c r="D26" s="44">
        <v>28640000</v>
      </c>
      <c r="E26" s="44">
        <v>37685038</v>
      </c>
      <c r="F26" s="44">
        <v>29910000</v>
      </c>
      <c r="G26" s="45">
        <v>14233000</v>
      </c>
      <c r="H26" s="46">
        <v>14687000</v>
      </c>
      <c r="I26" s="25">
        <f t="shared" si="0"/>
        <v>-20.63163104678307</v>
      </c>
      <c r="J26" s="26">
        <f t="shared" si="1"/>
        <v>-26.955411672452268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28540000</v>
      </c>
      <c r="D31" s="41">
        <v>28540000</v>
      </c>
      <c r="E31" s="41">
        <v>36468402</v>
      </c>
      <c r="F31" s="41">
        <v>29010000</v>
      </c>
      <c r="G31" s="42">
        <v>14233000</v>
      </c>
      <c r="H31" s="43">
        <v>14687000</v>
      </c>
      <c r="I31" s="36">
        <f t="shared" si="0"/>
        <v>-20.451683076214856</v>
      </c>
      <c r="J31" s="23">
        <f t="shared" si="1"/>
        <v>-26.151991639234197</v>
      </c>
    </row>
    <row r="32" spans="1:10" x14ac:dyDescent="0.25">
      <c r="A32" s="9" t="s">
        <v>17</v>
      </c>
      <c r="B32" s="21" t="s">
        <v>34</v>
      </c>
      <c r="C32" s="41">
        <v>1300000</v>
      </c>
      <c r="D32" s="41">
        <v>100000</v>
      </c>
      <c r="E32" s="41">
        <v>1216636</v>
      </c>
      <c r="F32" s="41">
        <v>900000</v>
      </c>
      <c r="G32" s="42">
        <v>0</v>
      </c>
      <c r="H32" s="43">
        <v>0</v>
      </c>
      <c r="I32" s="36">
        <f t="shared" si="0"/>
        <v>-26.025532698358422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29840000</v>
      </c>
      <c r="D33" s="57">
        <v>28640000</v>
      </c>
      <c r="E33" s="57">
        <v>37685038</v>
      </c>
      <c r="F33" s="57">
        <v>29910000</v>
      </c>
      <c r="G33" s="58">
        <v>14233000</v>
      </c>
      <c r="H33" s="59">
        <v>14687000</v>
      </c>
      <c r="I33" s="38">
        <f t="shared" si="0"/>
        <v>-20.63163104678307</v>
      </c>
      <c r="J33" s="39">
        <f t="shared" si="1"/>
        <v>-26.955411672452268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1649352521</v>
      </c>
      <c r="D8" s="41">
        <v>1649352462</v>
      </c>
      <c r="E8" s="41">
        <v>1693601186</v>
      </c>
      <c r="F8" s="41">
        <v>1721664642</v>
      </c>
      <c r="G8" s="42">
        <v>1799139551</v>
      </c>
      <c r="H8" s="43">
        <v>1844118040</v>
      </c>
      <c r="I8" s="22">
        <f>IF(($E8       =0),0,((($F8       /$E8       )-1)*100))</f>
        <v>1.6570285987034028</v>
      </c>
      <c r="J8" s="23">
        <f>IF(($E8       =0),0,(((($H8       /$E8       )^(1/3))-1)*100))</f>
        <v>2.87879190355953</v>
      </c>
    </row>
    <row r="9" spans="1:11" x14ac:dyDescent="0.25">
      <c r="A9" s="3" t="s">
        <v>17</v>
      </c>
      <c r="B9" s="21" t="s">
        <v>20</v>
      </c>
      <c r="C9" s="41">
        <v>5683700783</v>
      </c>
      <c r="D9" s="41">
        <v>5610233689</v>
      </c>
      <c r="E9" s="41">
        <v>4824726451</v>
      </c>
      <c r="F9" s="41">
        <v>6259263840</v>
      </c>
      <c r="G9" s="42">
        <v>6566052995</v>
      </c>
      <c r="H9" s="43">
        <v>6887878650</v>
      </c>
      <c r="I9" s="22">
        <f>IF(($E9       =0),0,((($F9       /$E9       )-1)*100))</f>
        <v>29.733030536947226</v>
      </c>
      <c r="J9" s="23">
        <f>IF(($E9       =0),0,(((($H9       /$E9       )^(1/3))-1)*100))</f>
        <v>12.59979435998666</v>
      </c>
    </row>
    <row r="10" spans="1:11" x14ac:dyDescent="0.25">
      <c r="A10" s="3" t="s">
        <v>17</v>
      </c>
      <c r="B10" s="21" t="s">
        <v>21</v>
      </c>
      <c r="C10" s="41">
        <v>1630849922</v>
      </c>
      <c r="D10" s="41">
        <v>1710902019</v>
      </c>
      <c r="E10" s="41">
        <v>1704770127</v>
      </c>
      <c r="F10" s="41">
        <v>1554576614</v>
      </c>
      <c r="G10" s="42">
        <v>1656280905</v>
      </c>
      <c r="H10" s="43">
        <v>1731546395</v>
      </c>
      <c r="I10" s="22">
        <f t="shared" ref="I10:I33" si="0">IF(($E10      =0),0,((($F10      /$E10      )-1)*100))</f>
        <v>-8.8101915103537038</v>
      </c>
      <c r="J10" s="23">
        <f t="shared" ref="J10:J33" si="1">IF(($E10      =0),0,(((($H10      /$E10      )^(1/3))-1)*100))</f>
        <v>0.52083835215721574</v>
      </c>
    </row>
    <row r="11" spans="1:11" x14ac:dyDescent="0.25">
      <c r="A11" s="9" t="s">
        <v>17</v>
      </c>
      <c r="B11" s="24" t="s">
        <v>22</v>
      </c>
      <c r="C11" s="44">
        <v>8963903226</v>
      </c>
      <c r="D11" s="44">
        <v>8970488170</v>
      </c>
      <c r="E11" s="44">
        <v>8223097764</v>
      </c>
      <c r="F11" s="44">
        <v>9535505096</v>
      </c>
      <c r="G11" s="45">
        <v>10021473451</v>
      </c>
      <c r="H11" s="46">
        <v>10463543085</v>
      </c>
      <c r="I11" s="25">
        <f t="shared" si="0"/>
        <v>15.960011295811217</v>
      </c>
      <c r="J11" s="26">
        <f t="shared" si="1"/>
        <v>8.3630211059504855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1847016889</v>
      </c>
      <c r="D13" s="41">
        <v>1772840698</v>
      </c>
      <c r="E13" s="41">
        <v>1597480344</v>
      </c>
      <c r="F13" s="41">
        <v>1900194538</v>
      </c>
      <c r="G13" s="42">
        <v>2019500123</v>
      </c>
      <c r="H13" s="43">
        <v>2174764896</v>
      </c>
      <c r="I13" s="22">
        <f t="shared" si="0"/>
        <v>18.949478479467285</v>
      </c>
      <c r="J13" s="23">
        <f t="shared" si="1"/>
        <v>10.830407579481038</v>
      </c>
    </row>
    <row r="14" spans="1:11" x14ac:dyDescent="0.25">
      <c r="A14" s="3" t="s">
        <v>17</v>
      </c>
      <c r="B14" s="21" t="s">
        <v>25</v>
      </c>
      <c r="C14" s="41">
        <v>636000000</v>
      </c>
      <c r="D14" s="41">
        <v>636000000</v>
      </c>
      <c r="E14" s="41">
        <v>7882787</v>
      </c>
      <c r="F14" s="41">
        <v>420000000</v>
      </c>
      <c r="G14" s="42">
        <v>438900001</v>
      </c>
      <c r="H14" s="43">
        <v>458650500</v>
      </c>
      <c r="I14" s="22">
        <f t="shared" si="0"/>
        <v>5228.0648075357103</v>
      </c>
      <c r="J14" s="23">
        <f t="shared" si="1"/>
        <v>287.49612142241602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3145118900</v>
      </c>
      <c r="D16" s="41">
        <v>3145118900</v>
      </c>
      <c r="E16" s="41">
        <v>2710967437</v>
      </c>
      <c r="F16" s="41">
        <v>3522533168</v>
      </c>
      <c r="G16" s="42">
        <v>3695137293</v>
      </c>
      <c r="H16" s="43">
        <v>3876199021</v>
      </c>
      <c r="I16" s="22">
        <f t="shared" si="0"/>
        <v>29.936388018665827</v>
      </c>
      <c r="J16" s="23">
        <f t="shared" si="1"/>
        <v>12.6576243363121</v>
      </c>
    </row>
    <row r="17" spans="1:10" x14ac:dyDescent="0.25">
      <c r="A17" s="3" t="s">
        <v>17</v>
      </c>
      <c r="B17" s="21" t="s">
        <v>27</v>
      </c>
      <c r="C17" s="41">
        <v>2752135161</v>
      </c>
      <c r="D17" s="41">
        <v>2316480100</v>
      </c>
      <c r="E17" s="41">
        <v>2839115432</v>
      </c>
      <c r="F17" s="41">
        <v>2620474228</v>
      </c>
      <c r="G17" s="42">
        <v>2820345831</v>
      </c>
      <c r="H17" s="43">
        <v>2883515803</v>
      </c>
      <c r="I17" s="29">
        <f t="shared" si="0"/>
        <v>-7.7010325658361634</v>
      </c>
      <c r="J17" s="30">
        <f t="shared" si="1"/>
        <v>0.51859937873712791</v>
      </c>
    </row>
    <row r="18" spans="1:10" x14ac:dyDescent="0.25">
      <c r="A18" s="3" t="s">
        <v>17</v>
      </c>
      <c r="B18" s="24" t="s">
        <v>28</v>
      </c>
      <c r="C18" s="44">
        <v>8380270950</v>
      </c>
      <c r="D18" s="44">
        <v>7870439698</v>
      </c>
      <c r="E18" s="44">
        <v>7155446000</v>
      </c>
      <c r="F18" s="44">
        <v>8463201934</v>
      </c>
      <c r="G18" s="45">
        <v>8973883248</v>
      </c>
      <c r="H18" s="46">
        <v>9393130220</v>
      </c>
      <c r="I18" s="25">
        <f t="shared" si="0"/>
        <v>18.27637206681456</v>
      </c>
      <c r="J18" s="26">
        <f t="shared" si="1"/>
        <v>9.4942243751107824</v>
      </c>
    </row>
    <row r="19" spans="1:10" ht="23.25" customHeight="1" x14ac:dyDescent="0.25">
      <c r="A19" s="31" t="s">
        <v>17</v>
      </c>
      <c r="B19" s="32" t="s">
        <v>29</v>
      </c>
      <c r="C19" s="50">
        <v>583632276</v>
      </c>
      <c r="D19" s="50">
        <v>1100048472</v>
      </c>
      <c r="E19" s="50">
        <v>1067651764</v>
      </c>
      <c r="F19" s="51">
        <v>1072303162</v>
      </c>
      <c r="G19" s="52">
        <v>1047590203</v>
      </c>
      <c r="H19" s="53">
        <v>1070412865</v>
      </c>
      <c r="I19" s="33">
        <f t="shared" si="0"/>
        <v>0.43566621222761448</v>
      </c>
      <c r="J19" s="34">
        <f t="shared" si="1"/>
        <v>8.6130587564947625E-2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234315856</v>
      </c>
      <c r="D22" s="41">
        <v>206615856</v>
      </c>
      <c r="E22" s="41">
        <v>18335550</v>
      </c>
      <c r="F22" s="41">
        <v>177179607</v>
      </c>
      <c r="G22" s="42">
        <v>0</v>
      </c>
      <c r="H22" s="43">
        <v>0</v>
      </c>
      <c r="I22" s="36">
        <f t="shared" si="0"/>
        <v>866.31738344363816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132691144</v>
      </c>
      <c r="D23" s="41">
        <v>112506966</v>
      </c>
      <c r="E23" s="41">
        <v>11408624</v>
      </c>
      <c r="F23" s="41">
        <v>98000000</v>
      </c>
      <c r="G23" s="42">
        <v>89870000</v>
      </c>
      <c r="H23" s="43">
        <v>99914151</v>
      </c>
      <c r="I23" s="36">
        <f t="shared" si="0"/>
        <v>758.99929737363595</v>
      </c>
      <c r="J23" s="23">
        <f t="shared" si="1"/>
        <v>106.1252735944453</v>
      </c>
    </row>
    <row r="24" spans="1:10" x14ac:dyDescent="0.25">
      <c r="A24" s="9" t="s">
        <v>17</v>
      </c>
      <c r="B24" s="21" t="s">
        <v>33</v>
      </c>
      <c r="C24" s="41">
        <v>456974891</v>
      </c>
      <c r="D24" s="41">
        <v>477925973</v>
      </c>
      <c r="E24" s="41">
        <v>21418453</v>
      </c>
      <c r="F24" s="41">
        <v>378676520</v>
      </c>
      <c r="G24" s="42">
        <v>432567271</v>
      </c>
      <c r="H24" s="43">
        <v>460219558</v>
      </c>
      <c r="I24" s="36">
        <f t="shared" si="0"/>
        <v>1667.991927334808</v>
      </c>
      <c r="J24" s="23">
        <f t="shared" si="1"/>
        <v>178.00908632966554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823981891</v>
      </c>
      <c r="D26" s="44">
        <v>797048795</v>
      </c>
      <c r="E26" s="44">
        <v>51162627</v>
      </c>
      <c r="F26" s="44">
        <v>653856127</v>
      </c>
      <c r="G26" s="45">
        <v>522437271</v>
      </c>
      <c r="H26" s="46">
        <v>560133709</v>
      </c>
      <c r="I26" s="25">
        <f t="shared" si="0"/>
        <v>1177.9956099595902</v>
      </c>
      <c r="J26" s="26">
        <f t="shared" si="1"/>
        <v>122.04770623151404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96305559</v>
      </c>
      <c r="D28" s="41">
        <v>78685292</v>
      </c>
      <c r="E28" s="41">
        <v>-17087643</v>
      </c>
      <c r="F28" s="41">
        <v>108900000</v>
      </c>
      <c r="G28" s="42">
        <v>127376500</v>
      </c>
      <c r="H28" s="43">
        <v>134219523</v>
      </c>
      <c r="I28" s="36">
        <f t="shared" si="0"/>
        <v>-737.30264027636815</v>
      </c>
      <c r="J28" s="23">
        <f t="shared" si="1"/>
        <v>-298.78236029434271</v>
      </c>
    </row>
    <row r="29" spans="1:10" x14ac:dyDescent="0.25">
      <c r="A29" s="9" t="s">
        <v>17</v>
      </c>
      <c r="B29" s="21" t="s">
        <v>38</v>
      </c>
      <c r="C29" s="41">
        <v>225417552</v>
      </c>
      <c r="D29" s="41">
        <v>226690856</v>
      </c>
      <c r="E29" s="41">
        <v>49905947</v>
      </c>
      <c r="F29" s="41">
        <v>196987967</v>
      </c>
      <c r="G29" s="42">
        <v>30809362</v>
      </c>
      <c r="H29" s="43">
        <v>32132986</v>
      </c>
      <c r="I29" s="36">
        <f t="shared" si="0"/>
        <v>294.71842303683769</v>
      </c>
      <c r="J29" s="23">
        <f t="shared" si="1"/>
        <v>-13.649220718401079</v>
      </c>
    </row>
    <row r="30" spans="1:10" x14ac:dyDescent="0.25">
      <c r="A30" s="9" t="s">
        <v>17</v>
      </c>
      <c r="B30" s="21" t="s">
        <v>39</v>
      </c>
      <c r="C30" s="41">
        <v>127592971</v>
      </c>
      <c r="D30" s="41">
        <v>78388771</v>
      </c>
      <c r="E30" s="41">
        <v>63580043</v>
      </c>
      <c r="F30" s="41">
        <v>0</v>
      </c>
      <c r="G30" s="42">
        <v>0</v>
      </c>
      <c r="H30" s="43">
        <v>0</v>
      </c>
      <c r="I30" s="36">
        <f t="shared" si="0"/>
        <v>-100</v>
      </c>
      <c r="J30" s="23">
        <f t="shared" si="1"/>
        <v>-100</v>
      </c>
    </row>
    <row r="31" spans="1:10" x14ac:dyDescent="0.25">
      <c r="A31" s="9" t="s">
        <v>17</v>
      </c>
      <c r="B31" s="21" t="s">
        <v>40</v>
      </c>
      <c r="C31" s="41">
        <v>115414463</v>
      </c>
      <c r="D31" s="41">
        <v>206251211</v>
      </c>
      <c r="E31" s="41">
        <v>311460004</v>
      </c>
      <c r="F31" s="41">
        <v>151934000</v>
      </c>
      <c r="G31" s="42">
        <v>138132200</v>
      </c>
      <c r="H31" s="43">
        <v>151297282</v>
      </c>
      <c r="I31" s="36">
        <f t="shared" si="0"/>
        <v>-51.21877671330153</v>
      </c>
      <c r="J31" s="23">
        <f t="shared" si="1"/>
        <v>-21.390274375647046</v>
      </c>
    </row>
    <row r="32" spans="1:10" x14ac:dyDescent="0.25">
      <c r="A32" s="9" t="s">
        <v>17</v>
      </c>
      <c r="B32" s="21" t="s">
        <v>34</v>
      </c>
      <c r="C32" s="41">
        <v>259251346</v>
      </c>
      <c r="D32" s="41">
        <v>207032665</v>
      </c>
      <c r="E32" s="41">
        <v>249824143</v>
      </c>
      <c r="F32" s="41">
        <v>196034160</v>
      </c>
      <c r="G32" s="42">
        <v>226119209</v>
      </c>
      <c r="H32" s="43">
        <v>242483918</v>
      </c>
      <c r="I32" s="36">
        <f t="shared" si="0"/>
        <v>-21.531138805907958</v>
      </c>
      <c r="J32" s="23">
        <f t="shared" si="1"/>
        <v>-0.98913726029674631</v>
      </c>
    </row>
    <row r="33" spans="1:11" ht="13" thickBot="1" x14ac:dyDescent="0.3">
      <c r="A33" s="9" t="s">
        <v>17</v>
      </c>
      <c r="B33" s="37" t="s">
        <v>41</v>
      </c>
      <c r="C33" s="57">
        <v>823981891</v>
      </c>
      <c r="D33" s="57">
        <v>797048795</v>
      </c>
      <c r="E33" s="57">
        <v>657682494</v>
      </c>
      <c r="F33" s="57">
        <v>653856127</v>
      </c>
      <c r="G33" s="58">
        <v>522437271</v>
      </c>
      <c r="H33" s="59">
        <v>560133709</v>
      </c>
      <c r="I33" s="38">
        <f t="shared" si="0"/>
        <v>-0.58179547652670305</v>
      </c>
      <c r="J33" s="39">
        <f t="shared" si="1"/>
        <v>-5.210883409755751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31877217</v>
      </c>
      <c r="D8" s="41">
        <v>31877217</v>
      </c>
      <c r="E8" s="41">
        <v>31930369</v>
      </c>
      <c r="F8" s="41">
        <v>32674148</v>
      </c>
      <c r="G8" s="42">
        <v>34144485</v>
      </c>
      <c r="H8" s="43">
        <v>34998095</v>
      </c>
      <c r="I8" s="22">
        <f>IF(($E8       =0),0,((($F8       /$E8       )-1)*100))</f>
        <v>2.3293780287976018</v>
      </c>
      <c r="J8" s="23">
        <f>IF(($E8       =0),0,(((($H8       /$E8       )^(1/3))-1)*100))</f>
        <v>3.1051019658933976</v>
      </c>
    </row>
    <row r="9" spans="1:11" x14ac:dyDescent="0.25">
      <c r="A9" s="3" t="s">
        <v>17</v>
      </c>
      <c r="B9" s="21" t="s">
        <v>20</v>
      </c>
      <c r="C9" s="41">
        <v>685460</v>
      </c>
      <c r="D9" s="41">
        <v>685460</v>
      </c>
      <c r="E9" s="41">
        <v>616319</v>
      </c>
      <c r="F9" s="41">
        <v>685460</v>
      </c>
      <c r="G9" s="42">
        <v>716305</v>
      </c>
      <c r="H9" s="43">
        <v>734213</v>
      </c>
      <c r="I9" s="22">
        <f>IF(($E9       =0),0,((($F9       /$E9       )-1)*100))</f>
        <v>11.218378794098506</v>
      </c>
      <c r="J9" s="23">
        <f>IF(($E9       =0),0,(((($H9       /$E9       )^(1/3))-1)*100))</f>
        <v>6.0080480462163965</v>
      </c>
    </row>
    <row r="10" spans="1:11" x14ac:dyDescent="0.25">
      <c r="A10" s="3" t="s">
        <v>17</v>
      </c>
      <c r="B10" s="21" t="s">
        <v>21</v>
      </c>
      <c r="C10" s="41">
        <v>118837402</v>
      </c>
      <c r="D10" s="41">
        <v>118939702</v>
      </c>
      <c r="E10" s="41">
        <v>118388397</v>
      </c>
      <c r="F10" s="41">
        <v>125736762</v>
      </c>
      <c r="G10" s="42">
        <v>119659861</v>
      </c>
      <c r="H10" s="43">
        <v>120554008</v>
      </c>
      <c r="I10" s="22">
        <f t="shared" ref="I10:I33" si="0">IF(($E10      =0),0,((($F10      /$E10      )-1)*100))</f>
        <v>6.2069976333913868</v>
      </c>
      <c r="J10" s="23">
        <f t="shared" ref="J10:J33" si="1">IF(($E10      =0),0,(((($H10      /$E10      )^(1/3))-1)*100))</f>
        <v>0.60606694373133152</v>
      </c>
    </row>
    <row r="11" spans="1:11" x14ac:dyDescent="0.25">
      <c r="A11" s="9" t="s">
        <v>17</v>
      </c>
      <c r="B11" s="24" t="s">
        <v>22</v>
      </c>
      <c r="C11" s="44">
        <v>151400079</v>
      </c>
      <c r="D11" s="44">
        <v>151502379</v>
      </c>
      <c r="E11" s="44">
        <v>150935085</v>
      </c>
      <c r="F11" s="44">
        <v>159096370</v>
      </c>
      <c r="G11" s="45">
        <v>154520651</v>
      </c>
      <c r="H11" s="46">
        <v>156286316</v>
      </c>
      <c r="I11" s="25">
        <f t="shared" si="0"/>
        <v>5.4071490402645583</v>
      </c>
      <c r="J11" s="26">
        <f t="shared" si="1"/>
        <v>1.1680976038047186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59634882</v>
      </c>
      <c r="D13" s="41">
        <v>59634882</v>
      </c>
      <c r="E13" s="41">
        <v>60053020</v>
      </c>
      <c r="F13" s="41">
        <v>62295728</v>
      </c>
      <c r="G13" s="42">
        <v>65539744</v>
      </c>
      <c r="H13" s="43">
        <v>68141129</v>
      </c>
      <c r="I13" s="22">
        <f t="shared" si="0"/>
        <v>3.7345465723455762</v>
      </c>
      <c r="J13" s="23">
        <f t="shared" si="1"/>
        <v>4.3017249340362218</v>
      </c>
    </row>
    <row r="14" spans="1:11" x14ac:dyDescent="0.25">
      <c r="A14" s="3" t="s">
        <v>17</v>
      </c>
      <c r="B14" s="21" t="s">
        <v>25</v>
      </c>
      <c r="C14" s="41">
        <v>4700000</v>
      </c>
      <c r="D14" s="41">
        <v>4700000</v>
      </c>
      <c r="E14" s="41">
        <v>0</v>
      </c>
      <c r="F14" s="41">
        <v>4700000</v>
      </c>
      <c r="G14" s="42">
        <v>4911500</v>
      </c>
      <c r="H14" s="43">
        <v>5034288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93646221</v>
      </c>
      <c r="D17" s="41">
        <v>113033104</v>
      </c>
      <c r="E17" s="41">
        <v>107257374</v>
      </c>
      <c r="F17" s="41">
        <v>96846106</v>
      </c>
      <c r="G17" s="42">
        <v>104726316</v>
      </c>
      <c r="H17" s="43">
        <v>103282408</v>
      </c>
      <c r="I17" s="29">
        <f t="shared" si="0"/>
        <v>-9.7068085966751312</v>
      </c>
      <c r="J17" s="30">
        <f t="shared" si="1"/>
        <v>-1.2509184544256202</v>
      </c>
    </row>
    <row r="18" spans="1:10" x14ac:dyDescent="0.25">
      <c r="A18" s="3" t="s">
        <v>17</v>
      </c>
      <c r="B18" s="24" t="s">
        <v>28</v>
      </c>
      <c r="C18" s="44">
        <v>157981103</v>
      </c>
      <c r="D18" s="44">
        <v>177367986</v>
      </c>
      <c r="E18" s="44">
        <v>167310394</v>
      </c>
      <c r="F18" s="44">
        <v>163841834</v>
      </c>
      <c r="G18" s="45">
        <v>175177560</v>
      </c>
      <c r="H18" s="46">
        <v>176457825</v>
      </c>
      <c r="I18" s="25">
        <f t="shared" si="0"/>
        <v>-2.0731288218710398</v>
      </c>
      <c r="J18" s="26">
        <f t="shared" si="1"/>
        <v>1.7902075694680608</v>
      </c>
    </row>
    <row r="19" spans="1:10" ht="23.25" customHeight="1" x14ac:dyDescent="0.25">
      <c r="A19" s="31" t="s">
        <v>17</v>
      </c>
      <c r="B19" s="32" t="s">
        <v>29</v>
      </c>
      <c r="C19" s="50">
        <v>-6581024</v>
      </c>
      <c r="D19" s="50">
        <v>-25865607</v>
      </c>
      <c r="E19" s="50">
        <v>-16375309</v>
      </c>
      <c r="F19" s="51">
        <v>-4745464</v>
      </c>
      <c r="G19" s="52">
        <v>-20656909</v>
      </c>
      <c r="H19" s="53">
        <v>-20171509</v>
      </c>
      <c r="I19" s="33">
        <f t="shared" si="0"/>
        <v>-71.020614023222393</v>
      </c>
      <c r="J19" s="34">
        <f t="shared" si="1"/>
        <v>7.1970814743439915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3700000</v>
      </c>
      <c r="D23" s="41">
        <v>8025000</v>
      </c>
      <c r="E23" s="41">
        <v>10279629</v>
      </c>
      <c r="F23" s="41">
        <v>5100000</v>
      </c>
      <c r="G23" s="42">
        <v>1000000</v>
      </c>
      <c r="H23" s="43">
        <v>1000000</v>
      </c>
      <c r="I23" s="36">
        <f t="shared" si="0"/>
        <v>-50.387314561644203</v>
      </c>
      <c r="J23" s="23">
        <f t="shared" si="1"/>
        <v>-54.008858768102108</v>
      </c>
    </row>
    <row r="24" spans="1:10" x14ac:dyDescent="0.25">
      <c r="A24" s="9" t="s">
        <v>17</v>
      </c>
      <c r="B24" s="21" t="s">
        <v>33</v>
      </c>
      <c r="C24" s="41">
        <v>18159000</v>
      </c>
      <c r="D24" s="41">
        <v>18159000</v>
      </c>
      <c r="E24" s="41">
        <v>17385359</v>
      </c>
      <c r="F24" s="41">
        <v>18934000</v>
      </c>
      <c r="G24" s="42">
        <v>20223000</v>
      </c>
      <c r="H24" s="43">
        <v>20970000</v>
      </c>
      <c r="I24" s="36">
        <f t="shared" si="0"/>
        <v>8.9077309246245573</v>
      </c>
      <c r="J24" s="23">
        <f t="shared" si="1"/>
        <v>6.4481837523735042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21859000</v>
      </c>
      <c r="D26" s="44">
        <v>26184000</v>
      </c>
      <c r="E26" s="44">
        <v>27664988</v>
      </c>
      <c r="F26" s="44">
        <v>24034000</v>
      </c>
      <c r="G26" s="45">
        <v>21223000</v>
      </c>
      <c r="H26" s="46">
        <v>21970000</v>
      </c>
      <c r="I26" s="25">
        <f t="shared" si="0"/>
        <v>-13.124849358329737</v>
      </c>
      <c r="J26" s="26">
        <f t="shared" si="1"/>
        <v>-7.3952656479398193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2123509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1931795</v>
      </c>
      <c r="D31" s="41">
        <v>7816795</v>
      </c>
      <c r="E31" s="41">
        <v>14896551</v>
      </c>
      <c r="F31" s="41">
        <v>5575063</v>
      </c>
      <c r="G31" s="42">
        <v>10740126</v>
      </c>
      <c r="H31" s="43">
        <v>9618454</v>
      </c>
      <c r="I31" s="36">
        <f t="shared" si="0"/>
        <v>-62.574806745534595</v>
      </c>
      <c r="J31" s="23">
        <f t="shared" si="1"/>
        <v>-13.568274842106675</v>
      </c>
    </row>
    <row r="32" spans="1:10" x14ac:dyDescent="0.25">
      <c r="A32" s="9" t="s">
        <v>17</v>
      </c>
      <c r="B32" s="21" t="s">
        <v>34</v>
      </c>
      <c r="C32" s="41">
        <v>19927205</v>
      </c>
      <c r="D32" s="41">
        <v>18367205</v>
      </c>
      <c r="E32" s="41">
        <v>12768437</v>
      </c>
      <c r="F32" s="41">
        <v>18458937</v>
      </c>
      <c r="G32" s="42">
        <v>10482874</v>
      </c>
      <c r="H32" s="43">
        <v>10228037</v>
      </c>
      <c r="I32" s="36">
        <f t="shared" si="0"/>
        <v>44.56692702481908</v>
      </c>
      <c r="J32" s="23">
        <f t="shared" si="1"/>
        <v>-7.1279887473871817</v>
      </c>
    </row>
    <row r="33" spans="1:11" ht="13" thickBot="1" x14ac:dyDescent="0.3">
      <c r="A33" s="9" t="s">
        <v>17</v>
      </c>
      <c r="B33" s="37" t="s">
        <v>41</v>
      </c>
      <c r="C33" s="57">
        <v>21859000</v>
      </c>
      <c r="D33" s="57">
        <v>26184000</v>
      </c>
      <c r="E33" s="57">
        <v>27664988</v>
      </c>
      <c r="F33" s="57">
        <v>24034000</v>
      </c>
      <c r="G33" s="58">
        <v>21223000</v>
      </c>
      <c r="H33" s="59">
        <v>21970000</v>
      </c>
      <c r="I33" s="38">
        <f t="shared" si="0"/>
        <v>-13.124849358329737</v>
      </c>
      <c r="J33" s="39">
        <f t="shared" si="1"/>
        <v>-7.3952656479398193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28888812</v>
      </c>
      <c r="D8" s="41">
        <v>28888812</v>
      </c>
      <c r="E8" s="41">
        <v>29400113</v>
      </c>
      <c r="F8" s="41">
        <v>31091808</v>
      </c>
      <c r="G8" s="42">
        <v>32490936</v>
      </c>
      <c r="H8" s="43">
        <v>33303216</v>
      </c>
      <c r="I8" s="22">
        <f>IF(($E8       =0),0,((($F8       /$E8       )-1)*100))</f>
        <v>5.7540425099726678</v>
      </c>
      <c r="J8" s="23">
        <f>IF(($E8       =0),0,(((($H8       /$E8       )^(1/3))-1)*100))</f>
        <v>4.2427175909731218</v>
      </c>
    </row>
    <row r="9" spans="1:11" x14ac:dyDescent="0.25">
      <c r="A9" s="3" t="s">
        <v>17</v>
      </c>
      <c r="B9" s="21" t="s">
        <v>20</v>
      </c>
      <c r="C9" s="41">
        <v>1078596</v>
      </c>
      <c r="D9" s="41">
        <v>1078596</v>
      </c>
      <c r="E9" s="41">
        <v>987060</v>
      </c>
      <c r="F9" s="41">
        <v>1126056</v>
      </c>
      <c r="G9" s="42">
        <v>1176720</v>
      </c>
      <c r="H9" s="43">
        <v>1206144</v>
      </c>
      <c r="I9" s="22">
        <f>IF(($E9       =0),0,((($F9       /$E9       )-1)*100))</f>
        <v>14.081818734423447</v>
      </c>
      <c r="J9" s="23">
        <f>IF(($E9       =0),0,(((($H9       /$E9       )^(1/3))-1)*100))</f>
        <v>6.9100508240603542</v>
      </c>
    </row>
    <row r="10" spans="1:11" x14ac:dyDescent="0.25">
      <c r="A10" s="3" t="s">
        <v>17</v>
      </c>
      <c r="B10" s="21" t="s">
        <v>21</v>
      </c>
      <c r="C10" s="41">
        <v>120796404</v>
      </c>
      <c r="D10" s="41">
        <v>120252689</v>
      </c>
      <c r="E10" s="41">
        <v>119699228</v>
      </c>
      <c r="F10" s="41">
        <v>121289280</v>
      </c>
      <c r="G10" s="42">
        <v>128580324</v>
      </c>
      <c r="H10" s="43">
        <v>134285088</v>
      </c>
      <c r="I10" s="22">
        <f t="shared" ref="I10:I33" si="0">IF(($E10      =0),0,((($F10      /$E10      )-1)*100))</f>
        <v>1.3283728112264859</v>
      </c>
      <c r="J10" s="23">
        <f t="shared" ref="J10:J33" si="1">IF(($E10      =0),0,(((($H10      /$E10      )^(1/3))-1)*100))</f>
        <v>3.9071611362715419</v>
      </c>
    </row>
    <row r="11" spans="1:11" x14ac:dyDescent="0.25">
      <c r="A11" s="9" t="s">
        <v>17</v>
      </c>
      <c r="B11" s="24" t="s">
        <v>22</v>
      </c>
      <c r="C11" s="44">
        <v>150763812</v>
      </c>
      <c r="D11" s="44">
        <v>150220097</v>
      </c>
      <c r="E11" s="44">
        <v>150086401</v>
      </c>
      <c r="F11" s="44">
        <v>153507144</v>
      </c>
      <c r="G11" s="45">
        <v>162247980</v>
      </c>
      <c r="H11" s="46">
        <v>168794448</v>
      </c>
      <c r="I11" s="25">
        <f t="shared" si="0"/>
        <v>2.2791825090135998</v>
      </c>
      <c r="J11" s="26">
        <f t="shared" si="1"/>
        <v>3.993358641408884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73130460</v>
      </c>
      <c r="D13" s="41">
        <v>78721181</v>
      </c>
      <c r="E13" s="41">
        <v>77059726</v>
      </c>
      <c r="F13" s="41">
        <v>78360792</v>
      </c>
      <c r="G13" s="42">
        <v>81965448</v>
      </c>
      <c r="H13" s="43">
        <v>85571880</v>
      </c>
      <c r="I13" s="22">
        <f t="shared" si="0"/>
        <v>1.6883864860874231</v>
      </c>
      <c r="J13" s="23">
        <f t="shared" si="1"/>
        <v>3.5542365043803592</v>
      </c>
    </row>
    <row r="14" spans="1:11" x14ac:dyDescent="0.25">
      <c r="A14" s="3" t="s">
        <v>17</v>
      </c>
      <c r="B14" s="21" t="s">
        <v>25</v>
      </c>
      <c r="C14" s="41">
        <v>6781596</v>
      </c>
      <c r="D14" s="41">
        <v>6781596</v>
      </c>
      <c r="E14" s="41">
        <v>3611113</v>
      </c>
      <c r="F14" s="41">
        <v>4468012</v>
      </c>
      <c r="G14" s="42">
        <v>4673544</v>
      </c>
      <c r="H14" s="43">
        <v>4879176</v>
      </c>
      <c r="I14" s="22">
        <f t="shared" si="0"/>
        <v>23.729498356877787</v>
      </c>
      <c r="J14" s="23">
        <f t="shared" si="1"/>
        <v>10.552474657258948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93068828</v>
      </c>
      <c r="D17" s="41">
        <v>90398193</v>
      </c>
      <c r="E17" s="41">
        <v>111627200</v>
      </c>
      <c r="F17" s="41">
        <v>94122496</v>
      </c>
      <c r="G17" s="42">
        <v>104658144</v>
      </c>
      <c r="H17" s="43">
        <v>109270800</v>
      </c>
      <c r="I17" s="29">
        <f t="shared" si="0"/>
        <v>-15.681396648845446</v>
      </c>
      <c r="J17" s="30">
        <f t="shared" si="1"/>
        <v>-0.70866183156131912</v>
      </c>
    </row>
    <row r="18" spans="1:10" x14ac:dyDescent="0.25">
      <c r="A18" s="3" t="s">
        <v>17</v>
      </c>
      <c r="B18" s="24" t="s">
        <v>28</v>
      </c>
      <c r="C18" s="44">
        <v>172980884</v>
      </c>
      <c r="D18" s="44">
        <v>175900970</v>
      </c>
      <c r="E18" s="44">
        <v>192298039</v>
      </c>
      <c r="F18" s="44">
        <v>176951300</v>
      </c>
      <c r="G18" s="45">
        <v>191297136</v>
      </c>
      <c r="H18" s="46">
        <v>199721856</v>
      </c>
      <c r="I18" s="25">
        <f t="shared" si="0"/>
        <v>-7.9807048890394583</v>
      </c>
      <c r="J18" s="26">
        <f t="shared" si="1"/>
        <v>1.270645753464672</v>
      </c>
    </row>
    <row r="19" spans="1:10" ht="23.25" customHeight="1" x14ac:dyDescent="0.25">
      <c r="A19" s="31" t="s">
        <v>17</v>
      </c>
      <c r="B19" s="32" t="s">
        <v>29</v>
      </c>
      <c r="C19" s="50">
        <v>-22217072</v>
      </c>
      <c r="D19" s="50">
        <v>-25680873</v>
      </c>
      <c r="E19" s="50">
        <v>-42211638</v>
      </c>
      <c r="F19" s="51">
        <v>-23444156</v>
      </c>
      <c r="G19" s="52">
        <v>-29049156</v>
      </c>
      <c r="H19" s="53">
        <v>-30927408</v>
      </c>
      <c r="I19" s="33">
        <f t="shared" si="0"/>
        <v>-44.460444771178985</v>
      </c>
      <c r="J19" s="34">
        <f t="shared" si="1"/>
        <v>-9.8490226167628592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289000</v>
      </c>
      <c r="E23" s="41">
        <v>288310</v>
      </c>
      <c r="F23" s="41">
        <v>2961000</v>
      </c>
      <c r="G23" s="42">
        <v>1399548</v>
      </c>
      <c r="H23" s="43">
        <v>696720</v>
      </c>
      <c r="I23" s="36">
        <f t="shared" si="0"/>
        <v>927.01952759182836</v>
      </c>
      <c r="J23" s="23">
        <f t="shared" si="1"/>
        <v>34.193925467229477</v>
      </c>
    </row>
    <row r="24" spans="1:10" x14ac:dyDescent="0.25">
      <c r="A24" s="9" t="s">
        <v>17</v>
      </c>
      <c r="B24" s="21" t="s">
        <v>33</v>
      </c>
      <c r="C24" s="41">
        <v>22213676</v>
      </c>
      <c r="D24" s="41">
        <v>23313676</v>
      </c>
      <c r="E24" s="41">
        <v>20084587</v>
      </c>
      <c r="F24" s="41">
        <v>20819256</v>
      </c>
      <c r="G24" s="42">
        <v>21776940</v>
      </c>
      <c r="H24" s="43">
        <v>22735140</v>
      </c>
      <c r="I24" s="36">
        <f t="shared" si="0"/>
        <v>3.6578745681949965</v>
      </c>
      <c r="J24" s="23">
        <f t="shared" si="1"/>
        <v>4.2185218128689472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22213676</v>
      </c>
      <c r="D26" s="44">
        <v>23602676</v>
      </c>
      <c r="E26" s="44">
        <v>20372897</v>
      </c>
      <c r="F26" s="44">
        <v>23780256</v>
      </c>
      <c r="G26" s="45">
        <v>23176488</v>
      </c>
      <c r="H26" s="46">
        <v>23431860</v>
      </c>
      <c r="I26" s="25">
        <f t="shared" si="0"/>
        <v>16.72496061802109</v>
      </c>
      <c r="J26" s="26">
        <f t="shared" si="1"/>
        <v>4.7734693262108774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19925304</v>
      </c>
      <c r="D31" s="41">
        <v>19925304</v>
      </c>
      <c r="E31" s="41">
        <v>17802085</v>
      </c>
      <c r="F31" s="41">
        <v>10363440</v>
      </c>
      <c r="G31" s="42">
        <v>10840164</v>
      </c>
      <c r="H31" s="43">
        <v>11317128</v>
      </c>
      <c r="I31" s="36">
        <f t="shared" si="0"/>
        <v>-41.785245941697283</v>
      </c>
      <c r="J31" s="23">
        <f t="shared" si="1"/>
        <v>-14.015180117640124</v>
      </c>
    </row>
    <row r="32" spans="1:10" x14ac:dyDescent="0.25">
      <c r="A32" s="9" t="s">
        <v>17</v>
      </c>
      <c r="B32" s="21" t="s">
        <v>34</v>
      </c>
      <c r="C32" s="41">
        <v>4164880</v>
      </c>
      <c r="D32" s="41">
        <v>24805329</v>
      </c>
      <c r="E32" s="41">
        <v>4718408</v>
      </c>
      <c r="F32" s="41">
        <v>13416816</v>
      </c>
      <c r="G32" s="42">
        <v>12336324</v>
      </c>
      <c r="H32" s="43">
        <v>12114732</v>
      </c>
      <c r="I32" s="36">
        <f t="shared" si="0"/>
        <v>184.35048431589638</v>
      </c>
      <c r="J32" s="23">
        <f t="shared" si="1"/>
        <v>36.932364210475946</v>
      </c>
    </row>
    <row r="33" spans="1:11" ht="13" thickBot="1" x14ac:dyDescent="0.3">
      <c r="A33" s="9" t="s">
        <v>17</v>
      </c>
      <c r="B33" s="37" t="s">
        <v>41</v>
      </c>
      <c r="C33" s="57">
        <v>24090184</v>
      </c>
      <c r="D33" s="57">
        <v>44730633</v>
      </c>
      <c r="E33" s="57">
        <v>22520493</v>
      </c>
      <c r="F33" s="57">
        <v>23780256</v>
      </c>
      <c r="G33" s="58">
        <v>23176488</v>
      </c>
      <c r="H33" s="59">
        <v>23431860</v>
      </c>
      <c r="I33" s="38">
        <f t="shared" si="0"/>
        <v>5.5938517864595694</v>
      </c>
      <c r="J33" s="39">
        <f t="shared" si="1"/>
        <v>1.3311465781361109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619548563</v>
      </c>
      <c r="D9" s="41">
        <v>542324539</v>
      </c>
      <c r="E9" s="41">
        <v>465961929</v>
      </c>
      <c r="F9" s="41">
        <v>613174379</v>
      </c>
      <c r="G9" s="42">
        <v>640767226</v>
      </c>
      <c r="H9" s="43">
        <v>656786407</v>
      </c>
      <c r="I9" s="22">
        <f>IF(($E9       =0),0,((($F9       /$E9       )-1)*100))</f>
        <v>31.593235592429703</v>
      </c>
      <c r="J9" s="23">
        <f>IF(($E9       =0),0,(((($H9       /$E9       )^(1/3))-1)*100))</f>
        <v>12.122104431326619</v>
      </c>
    </row>
    <row r="10" spans="1:11" x14ac:dyDescent="0.25">
      <c r="A10" s="3" t="s">
        <v>17</v>
      </c>
      <c r="B10" s="21" t="s">
        <v>21</v>
      </c>
      <c r="C10" s="41">
        <v>877097073</v>
      </c>
      <c r="D10" s="41">
        <v>928296594</v>
      </c>
      <c r="E10" s="41">
        <v>925146065</v>
      </c>
      <c r="F10" s="41">
        <v>957320418</v>
      </c>
      <c r="G10" s="42">
        <v>1002351971</v>
      </c>
      <c r="H10" s="43">
        <v>1045942255</v>
      </c>
      <c r="I10" s="22">
        <f t="shared" ref="I10:I33" si="0">IF(($E10      =0),0,((($F10      /$E10      )-1)*100))</f>
        <v>3.4777592660462764</v>
      </c>
      <c r="J10" s="23">
        <f t="shared" ref="J10:J33" si="1">IF(($E10      =0),0,(((($H10      /$E10      )^(1/3))-1)*100))</f>
        <v>4.1755497134937869</v>
      </c>
    </row>
    <row r="11" spans="1:11" x14ac:dyDescent="0.25">
      <c r="A11" s="9" t="s">
        <v>17</v>
      </c>
      <c r="B11" s="24" t="s">
        <v>22</v>
      </c>
      <c r="C11" s="44">
        <v>1496645636</v>
      </c>
      <c r="D11" s="44">
        <v>1470621133</v>
      </c>
      <c r="E11" s="44">
        <v>1391107994</v>
      </c>
      <c r="F11" s="44">
        <v>1570494797</v>
      </c>
      <c r="G11" s="45">
        <v>1643119197</v>
      </c>
      <c r="H11" s="46">
        <v>1702728662</v>
      </c>
      <c r="I11" s="25">
        <f t="shared" si="0"/>
        <v>12.895246362878709</v>
      </c>
      <c r="J11" s="26">
        <f t="shared" si="1"/>
        <v>6.9698861119311672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365584079</v>
      </c>
      <c r="D13" s="41">
        <v>356443669</v>
      </c>
      <c r="E13" s="41">
        <v>347593841</v>
      </c>
      <c r="F13" s="41">
        <v>379998921</v>
      </c>
      <c r="G13" s="42">
        <v>397564594</v>
      </c>
      <c r="H13" s="43">
        <v>407722617</v>
      </c>
      <c r="I13" s="22">
        <f t="shared" si="0"/>
        <v>9.3226853234145821</v>
      </c>
      <c r="J13" s="23">
        <f t="shared" si="1"/>
        <v>5.4623821561674779</v>
      </c>
    </row>
    <row r="14" spans="1:11" x14ac:dyDescent="0.25">
      <c r="A14" s="3" t="s">
        <v>17</v>
      </c>
      <c r="B14" s="21" t="s">
        <v>25</v>
      </c>
      <c r="C14" s="41">
        <v>167840000</v>
      </c>
      <c r="D14" s="41">
        <v>235000000</v>
      </c>
      <c r="E14" s="41">
        <v>199142527</v>
      </c>
      <c r="F14" s="41">
        <v>248666764</v>
      </c>
      <c r="G14" s="42">
        <v>261100103</v>
      </c>
      <c r="H14" s="43">
        <v>274155108</v>
      </c>
      <c r="I14" s="22">
        <f t="shared" si="0"/>
        <v>24.868739864890841</v>
      </c>
      <c r="J14" s="23">
        <f t="shared" si="1"/>
        <v>11.244216789140093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852611614</v>
      </c>
      <c r="D17" s="41">
        <v>862970383</v>
      </c>
      <c r="E17" s="41">
        <v>1245806554</v>
      </c>
      <c r="F17" s="41">
        <v>920316700</v>
      </c>
      <c r="G17" s="42">
        <v>950159965</v>
      </c>
      <c r="H17" s="43">
        <v>972916179</v>
      </c>
      <c r="I17" s="29">
        <f t="shared" si="0"/>
        <v>-26.126837505785026</v>
      </c>
      <c r="J17" s="30">
        <f t="shared" si="1"/>
        <v>-7.9108909176727078</v>
      </c>
    </row>
    <row r="18" spans="1:10" x14ac:dyDescent="0.25">
      <c r="A18" s="3" t="s">
        <v>17</v>
      </c>
      <c r="B18" s="24" t="s">
        <v>28</v>
      </c>
      <c r="C18" s="44">
        <v>1386035693</v>
      </c>
      <c r="D18" s="44">
        <v>1454414052</v>
      </c>
      <c r="E18" s="44">
        <v>1792542922</v>
      </c>
      <c r="F18" s="44">
        <v>1548982385</v>
      </c>
      <c r="G18" s="45">
        <v>1608824662</v>
      </c>
      <c r="H18" s="46">
        <v>1654793904</v>
      </c>
      <c r="I18" s="25">
        <f t="shared" si="0"/>
        <v>-13.587431241437242</v>
      </c>
      <c r="J18" s="26">
        <f t="shared" si="1"/>
        <v>-2.6300867816539952</v>
      </c>
    </row>
    <row r="19" spans="1:10" ht="23.25" customHeight="1" x14ac:dyDescent="0.25">
      <c r="A19" s="31" t="s">
        <v>17</v>
      </c>
      <c r="B19" s="32" t="s">
        <v>29</v>
      </c>
      <c r="C19" s="50">
        <v>110609943</v>
      </c>
      <c r="D19" s="50">
        <v>16207081</v>
      </c>
      <c r="E19" s="50">
        <v>-401434928</v>
      </c>
      <c r="F19" s="51">
        <v>21512412</v>
      </c>
      <c r="G19" s="52">
        <v>34294535</v>
      </c>
      <c r="H19" s="53">
        <v>47934758</v>
      </c>
      <c r="I19" s="33">
        <f t="shared" si="0"/>
        <v>-105.35887898623511</v>
      </c>
      <c r="J19" s="34">
        <f t="shared" si="1"/>
        <v>-149.24307076789938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13607016</v>
      </c>
      <c r="D23" s="41">
        <v>7771667</v>
      </c>
      <c r="E23" s="41">
        <v>29006407</v>
      </c>
      <c r="F23" s="41">
        <v>6113140</v>
      </c>
      <c r="G23" s="42">
        <v>156750</v>
      </c>
      <c r="H23" s="43">
        <v>163803</v>
      </c>
      <c r="I23" s="36">
        <f t="shared" si="0"/>
        <v>-78.924863048360322</v>
      </c>
      <c r="J23" s="23">
        <f t="shared" si="1"/>
        <v>-82.192239545473882</v>
      </c>
    </row>
    <row r="24" spans="1:10" x14ac:dyDescent="0.25">
      <c r="A24" s="9" t="s">
        <v>17</v>
      </c>
      <c r="B24" s="21" t="s">
        <v>33</v>
      </c>
      <c r="C24" s="41">
        <v>170656810</v>
      </c>
      <c r="D24" s="41">
        <v>128540924</v>
      </c>
      <c r="E24" s="41">
        <v>294402267</v>
      </c>
      <c r="F24" s="41">
        <v>174515818</v>
      </c>
      <c r="G24" s="42">
        <v>186236615</v>
      </c>
      <c r="H24" s="43">
        <v>192553899</v>
      </c>
      <c r="I24" s="36">
        <f t="shared" si="0"/>
        <v>-40.721985676829043</v>
      </c>
      <c r="J24" s="23">
        <f t="shared" si="1"/>
        <v>-13.196536174733421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184263826</v>
      </c>
      <c r="D26" s="44">
        <v>136312591</v>
      </c>
      <c r="E26" s="44">
        <v>323408674</v>
      </c>
      <c r="F26" s="44">
        <v>180628958</v>
      </c>
      <c r="G26" s="45">
        <v>186393365</v>
      </c>
      <c r="H26" s="46">
        <v>192717702</v>
      </c>
      <c r="I26" s="25">
        <f t="shared" si="0"/>
        <v>-44.148387930992847</v>
      </c>
      <c r="J26" s="26">
        <f t="shared" si="1"/>
        <v>-15.849510183943071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170656810</v>
      </c>
      <c r="D28" s="41">
        <v>128671267</v>
      </c>
      <c r="E28" s="41">
        <v>316275031</v>
      </c>
      <c r="F28" s="41">
        <v>174815818</v>
      </c>
      <c r="G28" s="42">
        <v>186236615</v>
      </c>
      <c r="H28" s="43">
        <v>157509765</v>
      </c>
      <c r="I28" s="36">
        <f t="shared" si="0"/>
        <v>-44.726645841353182</v>
      </c>
      <c r="J28" s="23">
        <f t="shared" si="1"/>
        <v>-20.735110439695049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13607016</v>
      </c>
      <c r="D32" s="41">
        <v>7641324</v>
      </c>
      <c r="E32" s="41">
        <v>7133643</v>
      </c>
      <c r="F32" s="41">
        <v>5813140</v>
      </c>
      <c r="G32" s="42">
        <v>156750</v>
      </c>
      <c r="H32" s="43">
        <v>35207937</v>
      </c>
      <c r="I32" s="36">
        <f t="shared" si="0"/>
        <v>-18.510920717507172</v>
      </c>
      <c r="J32" s="23">
        <f t="shared" si="1"/>
        <v>70.258865680879538</v>
      </c>
    </row>
    <row r="33" spans="1:11" ht="13" thickBot="1" x14ac:dyDescent="0.3">
      <c r="A33" s="9" t="s">
        <v>17</v>
      </c>
      <c r="B33" s="37" t="s">
        <v>41</v>
      </c>
      <c r="C33" s="57">
        <v>184263826</v>
      </c>
      <c r="D33" s="57">
        <v>136312591</v>
      </c>
      <c r="E33" s="57">
        <v>323408674</v>
      </c>
      <c r="F33" s="57">
        <v>180628958</v>
      </c>
      <c r="G33" s="58">
        <v>186393365</v>
      </c>
      <c r="H33" s="59">
        <v>192717702</v>
      </c>
      <c r="I33" s="38">
        <f t="shared" si="0"/>
        <v>-44.148387930992847</v>
      </c>
      <c r="J33" s="39">
        <f t="shared" si="1"/>
        <v>-15.849510183943071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129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30201031</v>
      </c>
      <c r="D8" s="41">
        <v>30201031</v>
      </c>
      <c r="E8" s="41">
        <v>30668293</v>
      </c>
      <c r="F8" s="41">
        <v>31499675</v>
      </c>
      <c r="G8" s="42">
        <v>32948662</v>
      </c>
      <c r="H8" s="43">
        <v>34398401</v>
      </c>
      <c r="I8" s="22">
        <f>IF(($E8       =0),0,((($F8       /$E8       )-1)*100))</f>
        <v>2.7108844955928912</v>
      </c>
      <c r="J8" s="23">
        <f>IF(($E8       =0),0,(((($H8       /$E8       )^(1/3))-1)*100))</f>
        <v>3.9001601725763724</v>
      </c>
    </row>
    <row r="9" spans="1:11" x14ac:dyDescent="0.25">
      <c r="A9" s="3" t="s">
        <v>17</v>
      </c>
      <c r="B9" s="21" t="s">
        <v>20</v>
      </c>
      <c r="C9" s="41">
        <v>2014095</v>
      </c>
      <c r="D9" s="41">
        <v>2014095</v>
      </c>
      <c r="E9" s="41">
        <v>1965215</v>
      </c>
      <c r="F9" s="41">
        <v>2049501</v>
      </c>
      <c r="G9" s="42">
        <v>2143778</v>
      </c>
      <c r="H9" s="43">
        <v>2238104</v>
      </c>
      <c r="I9" s="22">
        <f>IF(($E9       =0),0,((($F9       /$E9       )-1)*100))</f>
        <v>4.2888945993186489</v>
      </c>
      <c r="J9" s="23">
        <f>IF(($E9       =0),0,(((($H9       /$E9       )^(1/3))-1)*100))</f>
        <v>4.4295478632302432</v>
      </c>
    </row>
    <row r="10" spans="1:11" x14ac:dyDescent="0.25">
      <c r="A10" s="3" t="s">
        <v>17</v>
      </c>
      <c r="B10" s="21" t="s">
        <v>21</v>
      </c>
      <c r="C10" s="41">
        <v>200048109</v>
      </c>
      <c r="D10" s="41">
        <v>198963066</v>
      </c>
      <c r="E10" s="41">
        <v>200368103</v>
      </c>
      <c r="F10" s="41">
        <v>209347097</v>
      </c>
      <c r="G10" s="42">
        <v>210310421</v>
      </c>
      <c r="H10" s="43">
        <v>222781899</v>
      </c>
      <c r="I10" s="22">
        <f t="shared" ref="I10:I33" si="0">IF(($E10      =0),0,((($F10      /$E10      )-1)*100))</f>
        <v>4.4812491936403687</v>
      </c>
      <c r="J10" s="23">
        <f t="shared" ref="J10:J33" si="1">IF(($E10      =0),0,(((($H10      /$E10      )^(1/3))-1)*100))</f>
        <v>3.5977774618794145</v>
      </c>
    </row>
    <row r="11" spans="1:11" x14ac:dyDescent="0.25">
      <c r="A11" s="9" t="s">
        <v>17</v>
      </c>
      <c r="B11" s="24" t="s">
        <v>22</v>
      </c>
      <c r="C11" s="44">
        <v>232263235</v>
      </c>
      <c r="D11" s="44">
        <v>231178192</v>
      </c>
      <c r="E11" s="44">
        <v>233001611</v>
      </c>
      <c r="F11" s="44">
        <v>242896273</v>
      </c>
      <c r="G11" s="45">
        <v>245402861</v>
      </c>
      <c r="H11" s="46">
        <v>259418404</v>
      </c>
      <c r="I11" s="25">
        <f t="shared" si="0"/>
        <v>4.2466066897709043</v>
      </c>
      <c r="J11" s="26">
        <f t="shared" si="1"/>
        <v>3.6447447784029308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132906027</v>
      </c>
      <c r="D13" s="41">
        <v>142816658</v>
      </c>
      <c r="E13" s="41">
        <v>138924655</v>
      </c>
      <c r="F13" s="41">
        <v>147578899</v>
      </c>
      <c r="G13" s="42">
        <v>154367519</v>
      </c>
      <c r="H13" s="43">
        <v>161159697</v>
      </c>
      <c r="I13" s="22">
        <f t="shared" si="0"/>
        <v>6.2294514965684167</v>
      </c>
      <c r="J13" s="23">
        <f t="shared" si="1"/>
        <v>5.0732998892002001</v>
      </c>
    </row>
    <row r="14" spans="1:11" x14ac:dyDescent="0.25">
      <c r="A14" s="3" t="s">
        <v>17</v>
      </c>
      <c r="B14" s="21" t="s">
        <v>25</v>
      </c>
      <c r="C14" s="41">
        <v>9487365</v>
      </c>
      <c r="D14" s="41">
        <v>9487365</v>
      </c>
      <c r="E14" s="41">
        <v>3735286</v>
      </c>
      <c r="F14" s="41">
        <v>8988267</v>
      </c>
      <c r="G14" s="42">
        <v>9401728</v>
      </c>
      <c r="H14" s="43">
        <v>9815403</v>
      </c>
      <c r="I14" s="22">
        <f t="shared" si="0"/>
        <v>140.6312930254872</v>
      </c>
      <c r="J14" s="23">
        <f t="shared" si="1"/>
        <v>37.994388131086509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109550901</v>
      </c>
      <c r="D17" s="41">
        <v>128866083</v>
      </c>
      <c r="E17" s="41">
        <v>147215204</v>
      </c>
      <c r="F17" s="41">
        <v>91341941</v>
      </c>
      <c r="G17" s="42">
        <v>94413410</v>
      </c>
      <c r="H17" s="43">
        <v>101661031</v>
      </c>
      <c r="I17" s="29">
        <f t="shared" si="0"/>
        <v>-37.953459616847731</v>
      </c>
      <c r="J17" s="30">
        <f t="shared" si="1"/>
        <v>-11.610512679450558</v>
      </c>
    </row>
    <row r="18" spans="1:10" x14ac:dyDescent="0.25">
      <c r="A18" s="3" t="s">
        <v>17</v>
      </c>
      <c r="B18" s="24" t="s">
        <v>28</v>
      </c>
      <c r="C18" s="44">
        <v>251944293</v>
      </c>
      <c r="D18" s="44">
        <v>281170106</v>
      </c>
      <c r="E18" s="44">
        <v>289875145</v>
      </c>
      <c r="F18" s="44">
        <v>247909107</v>
      </c>
      <c r="G18" s="45">
        <v>258182657</v>
      </c>
      <c r="H18" s="46">
        <v>272636131</v>
      </c>
      <c r="I18" s="25">
        <f t="shared" si="0"/>
        <v>-14.477280554702265</v>
      </c>
      <c r="J18" s="26">
        <f t="shared" si="1"/>
        <v>-2.0229985925724447</v>
      </c>
    </row>
    <row r="19" spans="1:10" ht="23.25" customHeight="1" x14ac:dyDescent="0.25">
      <c r="A19" s="31" t="s">
        <v>17</v>
      </c>
      <c r="B19" s="32" t="s">
        <v>29</v>
      </c>
      <c r="C19" s="50">
        <v>-19681058</v>
      </c>
      <c r="D19" s="50">
        <v>-49991914</v>
      </c>
      <c r="E19" s="50">
        <v>-56873534</v>
      </c>
      <c r="F19" s="51">
        <v>-5012834</v>
      </c>
      <c r="G19" s="52">
        <v>-12779796</v>
      </c>
      <c r="H19" s="53">
        <v>-13217727</v>
      </c>
      <c r="I19" s="33">
        <f t="shared" si="0"/>
        <v>-91.185998745919335</v>
      </c>
      <c r="J19" s="34">
        <f t="shared" si="1"/>
        <v>-38.517877181518067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21739130</v>
      </c>
      <c r="D22" s="41">
        <v>21739130</v>
      </c>
      <c r="E22" s="41">
        <v>17347762</v>
      </c>
      <c r="F22" s="41">
        <v>0</v>
      </c>
      <c r="G22" s="42">
        <v>0</v>
      </c>
      <c r="H22" s="43">
        <v>0</v>
      </c>
      <c r="I22" s="36">
        <f t="shared" si="0"/>
        <v>-100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434783</v>
      </c>
      <c r="D23" s="41">
        <v>19206222</v>
      </c>
      <c r="E23" s="41">
        <v>-37625659</v>
      </c>
      <c r="F23" s="41">
        <v>434783</v>
      </c>
      <c r="G23" s="42">
        <v>0</v>
      </c>
      <c r="H23" s="43">
        <v>0</v>
      </c>
      <c r="I23" s="36">
        <f t="shared" si="0"/>
        <v>-101.15554919582937</v>
      </c>
      <c r="J23" s="23">
        <f t="shared" si="1"/>
        <v>-100</v>
      </c>
    </row>
    <row r="24" spans="1:10" x14ac:dyDescent="0.25">
      <c r="A24" s="9" t="s">
        <v>17</v>
      </c>
      <c r="B24" s="21" t="s">
        <v>33</v>
      </c>
      <c r="C24" s="41">
        <v>44823479</v>
      </c>
      <c r="D24" s="41">
        <v>46127827</v>
      </c>
      <c r="E24" s="41">
        <v>37367382</v>
      </c>
      <c r="F24" s="41">
        <v>37546085</v>
      </c>
      <c r="G24" s="42">
        <v>32201739</v>
      </c>
      <c r="H24" s="43">
        <v>33569565</v>
      </c>
      <c r="I24" s="36">
        <f t="shared" si="0"/>
        <v>0.47823259333501511</v>
      </c>
      <c r="J24" s="23">
        <f t="shared" si="1"/>
        <v>-3.509546562556487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66997392</v>
      </c>
      <c r="D26" s="44">
        <v>87073179</v>
      </c>
      <c r="E26" s="44">
        <v>17089485</v>
      </c>
      <c r="F26" s="44">
        <v>37980868</v>
      </c>
      <c r="G26" s="45">
        <v>32201739</v>
      </c>
      <c r="H26" s="46">
        <v>33569565</v>
      </c>
      <c r="I26" s="25">
        <f t="shared" si="0"/>
        <v>122.24700159191455</v>
      </c>
      <c r="J26" s="26">
        <f t="shared" si="1"/>
        <v>25.238804356443989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33214023</v>
      </c>
      <c r="D31" s="41">
        <v>52464275</v>
      </c>
      <c r="E31" s="41">
        <v>55323802</v>
      </c>
      <c r="F31" s="41">
        <v>22788521</v>
      </c>
      <c r="G31" s="42">
        <v>32201739</v>
      </c>
      <c r="H31" s="43">
        <v>33569565</v>
      </c>
      <c r="I31" s="36">
        <f t="shared" si="0"/>
        <v>-58.808830600615622</v>
      </c>
      <c r="J31" s="23">
        <f t="shared" si="1"/>
        <v>-15.340071290559154</v>
      </c>
    </row>
    <row r="32" spans="1:10" x14ac:dyDescent="0.25">
      <c r="A32" s="9" t="s">
        <v>17</v>
      </c>
      <c r="B32" s="21" t="s">
        <v>34</v>
      </c>
      <c r="C32" s="41">
        <v>33783369</v>
      </c>
      <c r="D32" s="41">
        <v>34608904</v>
      </c>
      <c r="E32" s="41">
        <v>-38234317</v>
      </c>
      <c r="F32" s="41">
        <v>15192347</v>
      </c>
      <c r="G32" s="42">
        <v>0</v>
      </c>
      <c r="H32" s="43">
        <v>0</v>
      </c>
      <c r="I32" s="36">
        <f t="shared" si="0"/>
        <v>-139.73484605465819</v>
      </c>
      <c r="J32" s="23">
        <f t="shared" si="1"/>
        <v>-100</v>
      </c>
    </row>
    <row r="33" spans="1:11" ht="13" thickBot="1" x14ac:dyDescent="0.3">
      <c r="A33" s="9" t="s">
        <v>17</v>
      </c>
      <c r="B33" s="37" t="s">
        <v>41</v>
      </c>
      <c r="C33" s="57">
        <v>66997392</v>
      </c>
      <c r="D33" s="57">
        <v>87073179</v>
      </c>
      <c r="E33" s="57">
        <v>17089485</v>
      </c>
      <c r="F33" s="57">
        <v>37980868</v>
      </c>
      <c r="G33" s="58">
        <v>32201739</v>
      </c>
      <c r="H33" s="59">
        <v>33569565</v>
      </c>
      <c r="I33" s="38">
        <f t="shared" si="0"/>
        <v>122.24700159191455</v>
      </c>
      <c r="J33" s="39">
        <f t="shared" si="1"/>
        <v>25.238804356443989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49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297076441</v>
      </c>
      <c r="D8" s="41">
        <v>298309009</v>
      </c>
      <c r="E8" s="41">
        <v>298528694</v>
      </c>
      <c r="F8" s="41">
        <v>304483804</v>
      </c>
      <c r="G8" s="42">
        <v>322752833</v>
      </c>
      <c r="H8" s="43">
        <v>342118000</v>
      </c>
      <c r="I8" s="22">
        <f>IF(($E8       =0),0,((($F8       /$E8       )-1)*100))</f>
        <v>1.9948199686292023</v>
      </c>
      <c r="J8" s="23">
        <f>IF(($E8       =0),0,(((($H8       /$E8       )^(1/3))-1)*100))</f>
        <v>4.6477626964199992</v>
      </c>
    </row>
    <row r="9" spans="1:11" x14ac:dyDescent="0.25">
      <c r="A9" s="3" t="s">
        <v>17</v>
      </c>
      <c r="B9" s="21" t="s">
        <v>20</v>
      </c>
      <c r="C9" s="41">
        <v>664353540</v>
      </c>
      <c r="D9" s="41">
        <v>701776669</v>
      </c>
      <c r="E9" s="41">
        <v>640701926</v>
      </c>
      <c r="F9" s="41">
        <v>761355960</v>
      </c>
      <c r="G9" s="42">
        <v>806341842</v>
      </c>
      <c r="H9" s="43">
        <v>858180415</v>
      </c>
      <c r="I9" s="22">
        <f>IF(($E9       =0),0,((($F9       /$E9       )-1)*100))</f>
        <v>18.831539145396615</v>
      </c>
      <c r="J9" s="23">
        <f>IF(($E9       =0),0,(((($H9       /$E9       )^(1/3))-1)*100))</f>
        <v>10.231958385157004</v>
      </c>
    </row>
    <row r="10" spans="1:11" x14ac:dyDescent="0.25">
      <c r="A10" s="3" t="s">
        <v>17</v>
      </c>
      <c r="B10" s="21" t="s">
        <v>21</v>
      </c>
      <c r="C10" s="41">
        <v>431190811</v>
      </c>
      <c r="D10" s="41">
        <v>362000413</v>
      </c>
      <c r="E10" s="41">
        <v>293644713</v>
      </c>
      <c r="F10" s="41">
        <v>402846644</v>
      </c>
      <c r="G10" s="42">
        <v>421341257</v>
      </c>
      <c r="H10" s="43">
        <v>442263429</v>
      </c>
      <c r="I10" s="22">
        <f t="shared" ref="I10:I33" si="0">IF(($E10      =0),0,((($F10      /$E10      )-1)*100))</f>
        <v>37.188454675157054</v>
      </c>
      <c r="J10" s="23">
        <f t="shared" ref="J10:J33" si="1">IF(($E10      =0),0,(((($H10      /$E10      )^(1/3))-1)*100))</f>
        <v>14.626829682233588</v>
      </c>
    </row>
    <row r="11" spans="1:11" x14ac:dyDescent="0.25">
      <c r="A11" s="9" t="s">
        <v>17</v>
      </c>
      <c r="B11" s="24" t="s">
        <v>22</v>
      </c>
      <c r="C11" s="44">
        <v>1392620792</v>
      </c>
      <c r="D11" s="44">
        <v>1362086091</v>
      </c>
      <c r="E11" s="44">
        <v>1232875333</v>
      </c>
      <c r="F11" s="44">
        <v>1468686408</v>
      </c>
      <c r="G11" s="45">
        <v>1550435932</v>
      </c>
      <c r="H11" s="46">
        <v>1642561844</v>
      </c>
      <c r="I11" s="25">
        <f t="shared" si="0"/>
        <v>19.126919704540789</v>
      </c>
      <c r="J11" s="26">
        <f t="shared" si="1"/>
        <v>10.035846524313751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471742544</v>
      </c>
      <c r="D13" s="41">
        <v>479710247</v>
      </c>
      <c r="E13" s="41">
        <v>406720113</v>
      </c>
      <c r="F13" s="41">
        <v>525260976</v>
      </c>
      <c r="G13" s="42">
        <v>553291028</v>
      </c>
      <c r="H13" s="43">
        <v>581154870</v>
      </c>
      <c r="I13" s="22">
        <f t="shared" si="0"/>
        <v>29.145562073543196</v>
      </c>
      <c r="J13" s="23">
        <f t="shared" si="1"/>
        <v>12.632937464105609</v>
      </c>
    </row>
    <row r="14" spans="1:11" x14ac:dyDescent="0.25">
      <c r="A14" s="3" t="s">
        <v>17</v>
      </c>
      <c r="B14" s="21" t="s">
        <v>25</v>
      </c>
      <c r="C14" s="41">
        <v>158245804</v>
      </c>
      <c r="D14" s="41">
        <v>-108015446</v>
      </c>
      <c r="E14" s="41">
        <v>-165577874</v>
      </c>
      <c r="F14" s="41">
        <v>65114933</v>
      </c>
      <c r="G14" s="42">
        <v>68669384</v>
      </c>
      <c r="H14" s="43">
        <v>72552582</v>
      </c>
      <c r="I14" s="22">
        <f t="shared" si="0"/>
        <v>-139.32586608763921</v>
      </c>
      <c r="J14" s="23">
        <f t="shared" si="1"/>
        <v>-175.95391954826081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386298799</v>
      </c>
      <c r="D16" s="41">
        <v>413349115</v>
      </c>
      <c r="E16" s="41">
        <v>427463381</v>
      </c>
      <c r="F16" s="41">
        <v>441009792</v>
      </c>
      <c r="G16" s="42">
        <v>490987917</v>
      </c>
      <c r="H16" s="43">
        <v>521380069</v>
      </c>
      <c r="I16" s="22">
        <f t="shared" si="0"/>
        <v>3.1690225647656112</v>
      </c>
      <c r="J16" s="23">
        <f t="shared" si="1"/>
        <v>6.8444176350505259</v>
      </c>
    </row>
    <row r="17" spans="1:10" x14ac:dyDescent="0.25">
      <c r="A17" s="3" t="s">
        <v>17</v>
      </c>
      <c r="B17" s="21" t="s">
        <v>27</v>
      </c>
      <c r="C17" s="41">
        <v>489186568</v>
      </c>
      <c r="D17" s="41">
        <v>674722406</v>
      </c>
      <c r="E17" s="41">
        <v>640188506</v>
      </c>
      <c r="F17" s="41">
        <v>549731703</v>
      </c>
      <c r="G17" s="42">
        <v>556809241</v>
      </c>
      <c r="H17" s="43">
        <v>554227533</v>
      </c>
      <c r="I17" s="29">
        <f t="shared" si="0"/>
        <v>-14.129713694047485</v>
      </c>
      <c r="J17" s="30">
        <f t="shared" si="1"/>
        <v>-4.6925738015965557</v>
      </c>
    </row>
    <row r="18" spans="1:10" x14ac:dyDescent="0.25">
      <c r="A18" s="3" t="s">
        <v>17</v>
      </c>
      <c r="B18" s="24" t="s">
        <v>28</v>
      </c>
      <c r="C18" s="44">
        <v>1505473715</v>
      </c>
      <c r="D18" s="44">
        <v>1459766322</v>
      </c>
      <c r="E18" s="44">
        <v>1308794126</v>
      </c>
      <c r="F18" s="44">
        <v>1581117404</v>
      </c>
      <c r="G18" s="45">
        <v>1669757570</v>
      </c>
      <c r="H18" s="46">
        <v>1729315054</v>
      </c>
      <c r="I18" s="25">
        <f t="shared" si="0"/>
        <v>20.807189808552053</v>
      </c>
      <c r="J18" s="26">
        <f t="shared" si="1"/>
        <v>9.7322442848785542</v>
      </c>
    </row>
    <row r="19" spans="1:10" ht="23.25" customHeight="1" x14ac:dyDescent="0.25">
      <c r="A19" s="31" t="s">
        <v>17</v>
      </c>
      <c r="B19" s="32" t="s">
        <v>29</v>
      </c>
      <c r="C19" s="50">
        <v>-112852923</v>
      </c>
      <c r="D19" s="50">
        <v>-97680231</v>
      </c>
      <c r="E19" s="50">
        <v>-75918793</v>
      </c>
      <c r="F19" s="51">
        <v>-112430996</v>
      </c>
      <c r="G19" s="52">
        <v>-119321638</v>
      </c>
      <c r="H19" s="53">
        <v>-86753210</v>
      </c>
      <c r="I19" s="33">
        <f t="shared" si="0"/>
        <v>48.093761185059947</v>
      </c>
      <c r="J19" s="34">
        <f t="shared" si="1"/>
        <v>4.5471230153745656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34000000</v>
      </c>
      <c r="D22" s="41">
        <v>72745008</v>
      </c>
      <c r="E22" s="41">
        <v>57814096</v>
      </c>
      <c r="F22" s="41">
        <v>152173913</v>
      </c>
      <c r="G22" s="42">
        <v>0</v>
      </c>
      <c r="H22" s="43">
        <v>0</v>
      </c>
      <c r="I22" s="36">
        <f t="shared" si="0"/>
        <v>163.21247503377032</v>
      </c>
      <c r="J22" s="23">
        <f t="shared" si="1"/>
        <v>-100</v>
      </c>
    </row>
    <row r="23" spans="1:10" x14ac:dyDescent="0.25">
      <c r="A23" s="9" t="s">
        <v>17</v>
      </c>
      <c r="B23" s="21" t="s">
        <v>32</v>
      </c>
      <c r="C23" s="41">
        <v>0</v>
      </c>
      <c r="D23" s="41">
        <v>29618183</v>
      </c>
      <c r="E23" s="41">
        <v>20509644</v>
      </c>
      <c r="F23" s="41">
        <v>41171600</v>
      </c>
      <c r="G23" s="42">
        <v>15780000</v>
      </c>
      <c r="H23" s="43">
        <v>13556000</v>
      </c>
      <c r="I23" s="36">
        <f t="shared" si="0"/>
        <v>100.74263600089792</v>
      </c>
      <c r="J23" s="23">
        <f t="shared" si="1"/>
        <v>-12.892046083314934</v>
      </c>
    </row>
    <row r="24" spans="1:10" x14ac:dyDescent="0.25">
      <c r="A24" s="9" t="s">
        <v>17</v>
      </c>
      <c r="B24" s="21" t="s">
        <v>33</v>
      </c>
      <c r="C24" s="41">
        <v>116361636</v>
      </c>
      <c r="D24" s="41">
        <v>157390608</v>
      </c>
      <c r="E24" s="41">
        <v>97990606</v>
      </c>
      <c r="F24" s="41">
        <v>72116767</v>
      </c>
      <c r="G24" s="42">
        <v>70899035</v>
      </c>
      <c r="H24" s="43">
        <v>51925996</v>
      </c>
      <c r="I24" s="36">
        <f t="shared" si="0"/>
        <v>-26.404407581681866</v>
      </c>
      <c r="J24" s="23">
        <f t="shared" si="1"/>
        <v>-19.07796469553551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150361636</v>
      </c>
      <c r="D26" s="44">
        <v>259753799</v>
      </c>
      <c r="E26" s="44">
        <v>176314346</v>
      </c>
      <c r="F26" s="44">
        <v>265462280</v>
      </c>
      <c r="G26" s="45">
        <v>86679035</v>
      </c>
      <c r="H26" s="46">
        <v>65481996</v>
      </c>
      <c r="I26" s="25">
        <f t="shared" si="0"/>
        <v>50.561928749688924</v>
      </c>
      <c r="J26" s="26">
        <f t="shared" si="1"/>
        <v>-28.119445369547989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29008065</v>
      </c>
      <c r="D28" s="41">
        <v>73688889</v>
      </c>
      <c r="E28" s="41">
        <v>35464575</v>
      </c>
      <c r="F28" s="41">
        <v>18288587</v>
      </c>
      <c r="G28" s="42">
        <v>22717155</v>
      </c>
      <c r="H28" s="43">
        <v>56000</v>
      </c>
      <c r="I28" s="36">
        <f t="shared" si="0"/>
        <v>-48.431393862748948</v>
      </c>
      <c r="J28" s="23">
        <f t="shared" si="1"/>
        <v>-88.355225333336634</v>
      </c>
    </row>
    <row r="29" spans="1:10" x14ac:dyDescent="0.25">
      <c r="A29" s="9" t="s">
        <v>17</v>
      </c>
      <c r="B29" s="21" t="s">
        <v>38</v>
      </c>
      <c r="C29" s="41">
        <v>34102610</v>
      </c>
      <c r="D29" s="41">
        <v>36268142</v>
      </c>
      <c r="E29" s="41">
        <v>30982194</v>
      </c>
      <c r="F29" s="41">
        <v>49117360</v>
      </c>
      <c r="G29" s="42">
        <v>20919999</v>
      </c>
      <c r="H29" s="43">
        <v>23826086</v>
      </c>
      <c r="I29" s="36">
        <f t="shared" si="0"/>
        <v>58.534156748227709</v>
      </c>
      <c r="J29" s="23">
        <f t="shared" si="1"/>
        <v>-8.3821325498951822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9170001</v>
      </c>
      <c r="D31" s="41">
        <v>41600965</v>
      </c>
      <c r="E31" s="41">
        <v>16220496</v>
      </c>
      <c r="F31" s="41">
        <v>166652014</v>
      </c>
      <c r="G31" s="42">
        <v>10337344</v>
      </c>
      <c r="H31" s="43">
        <v>4984926</v>
      </c>
      <c r="I31" s="36">
        <f t="shared" si="0"/>
        <v>927.41626396628067</v>
      </c>
      <c r="J31" s="23">
        <f t="shared" si="1"/>
        <v>-32.51640736026912</v>
      </c>
    </row>
    <row r="32" spans="1:10" x14ac:dyDescent="0.25">
      <c r="A32" s="9" t="s">
        <v>17</v>
      </c>
      <c r="B32" s="21" t="s">
        <v>34</v>
      </c>
      <c r="C32" s="41">
        <v>78080960</v>
      </c>
      <c r="D32" s="41">
        <v>108195803</v>
      </c>
      <c r="E32" s="41">
        <v>93647081</v>
      </c>
      <c r="F32" s="41">
        <v>31404319</v>
      </c>
      <c r="G32" s="42">
        <v>32704537</v>
      </c>
      <c r="H32" s="43">
        <v>36614984</v>
      </c>
      <c r="I32" s="36">
        <f t="shared" si="0"/>
        <v>-66.465245190076999</v>
      </c>
      <c r="J32" s="23">
        <f t="shared" si="1"/>
        <v>-26.876853995433592</v>
      </c>
    </row>
    <row r="33" spans="1:11" ht="13" thickBot="1" x14ac:dyDescent="0.3">
      <c r="A33" s="9" t="s">
        <v>17</v>
      </c>
      <c r="B33" s="37" t="s">
        <v>41</v>
      </c>
      <c r="C33" s="57">
        <v>150361636</v>
      </c>
      <c r="D33" s="57">
        <v>259753799</v>
      </c>
      <c r="E33" s="57">
        <v>176314346</v>
      </c>
      <c r="F33" s="57">
        <v>265462280</v>
      </c>
      <c r="G33" s="58">
        <v>86679035</v>
      </c>
      <c r="H33" s="59">
        <v>65481996</v>
      </c>
      <c r="I33" s="38">
        <f t="shared" si="0"/>
        <v>50.561928749688924</v>
      </c>
      <c r="J33" s="39">
        <f t="shared" si="1"/>
        <v>-28.119445369547989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130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131944106</v>
      </c>
      <c r="D8" s="41">
        <v>125824753</v>
      </c>
      <c r="E8" s="41">
        <v>119024955</v>
      </c>
      <c r="F8" s="41">
        <v>131355431</v>
      </c>
      <c r="G8" s="42">
        <v>137397780</v>
      </c>
      <c r="H8" s="43">
        <v>143443286</v>
      </c>
      <c r="I8" s="22">
        <f>IF(($E8       =0),0,((($F8       /$E8       )-1)*100))</f>
        <v>10.359572074612423</v>
      </c>
      <c r="J8" s="23">
        <f>IF(($E8       =0),0,(((($H8       /$E8       )^(1/3))-1)*100))</f>
        <v>6.4177485674823176</v>
      </c>
    </row>
    <row r="9" spans="1:11" x14ac:dyDescent="0.25">
      <c r="A9" s="3" t="s">
        <v>17</v>
      </c>
      <c r="B9" s="21" t="s">
        <v>20</v>
      </c>
      <c r="C9" s="41">
        <v>330608041</v>
      </c>
      <c r="D9" s="41">
        <v>330608041</v>
      </c>
      <c r="E9" s="41">
        <v>327399226</v>
      </c>
      <c r="F9" s="41">
        <v>353622210</v>
      </c>
      <c r="G9" s="42">
        <v>385342020</v>
      </c>
      <c r="H9" s="43">
        <v>395192771</v>
      </c>
      <c r="I9" s="22">
        <f>IF(($E9       =0),0,((($F9       /$E9       )-1)*100))</f>
        <v>8.009482588086513</v>
      </c>
      <c r="J9" s="23">
        <f>IF(($E9       =0),0,(((($H9       /$E9       )^(1/3))-1)*100))</f>
        <v>6.4740517870352843</v>
      </c>
    </row>
    <row r="10" spans="1:11" x14ac:dyDescent="0.25">
      <c r="A10" s="3" t="s">
        <v>17</v>
      </c>
      <c r="B10" s="21" t="s">
        <v>21</v>
      </c>
      <c r="C10" s="41">
        <v>334215754</v>
      </c>
      <c r="D10" s="41">
        <v>334867150</v>
      </c>
      <c r="E10" s="41">
        <v>334552217</v>
      </c>
      <c r="F10" s="41">
        <v>340927749</v>
      </c>
      <c r="G10" s="42">
        <v>339643311</v>
      </c>
      <c r="H10" s="43">
        <v>354353727</v>
      </c>
      <c r="I10" s="22">
        <f t="shared" ref="I10:I33" si="0">IF(($E10      =0),0,((($F10      /$E10      )-1)*100))</f>
        <v>1.9056911525413778</v>
      </c>
      <c r="J10" s="23">
        <f t="shared" ref="J10:J33" si="1">IF(($E10      =0),0,(((($H10      /$E10      )^(1/3))-1)*100))</f>
        <v>1.935243395535835</v>
      </c>
    </row>
    <row r="11" spans="1:11" x14ac:dyDescent="0.25">
      <c r="A11" s="9" t="s">
        <v>17</v>
      </c>
      <c r="B11" s="24" t="s">
        <v>22</v>
      </c>
      <c r="C11" s="44">
        <v>796767901</v>
      </c>
      <c r="D11" s="44">
        <v>791299944</v>
      </c>
      <c r="E11" s="44">
        <v>780976398</v>
      </c>
      <c r="F11" s="44">
        <v>825905390</v>
      </c>
      <c r="G11" s="45">
        <v>862383111</v>
      </c>
      <c r="H11" s="46">
        <v>892989784</v>
      </c>
      <c r="I11" s="25">
        <f t="shared" si="0"/>
        <v>5.7529257113350107</v>
      </c>
      <c r="J11" s="26">
        <f t="shared" si="1"/>
        <v>4.5689772651464677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210077154</v>
      </c>
      <c r="D13" s="41">
        <v>209222664</v>
      </c>
      <c r="E13" s="41">
        <v>210993330</v>
      </c>
      <c r="F13" s="41">
        <v>220486735</v>
      </c>
      <c r="G13" s="42">
        <v>228257315</v>
      </c>
      <c r="H13" s="43">
        <v>238300607</v>
      </c>
      <c r="I13" s="22">
        <f t="shared" si="0"/>
        <v>4.4993863076145502</v>
      </c>
      <c r="J13" s="23">
        <f t="shared" si="1"/>
        <v>4.1402959131493944</v>
      </c>
    </row>
    <row r="14" spans="1:11" x14ac:dyDescent="0.25">
      <c r="A14" s="3" t="s">
        <v>17</v>
      </c>
      <c r="B14" s="21" t="s">
        <v>25</v>
      </c>
      <c r="C14" s="41">
        <v>12556127</v>
      </c>
      <c r="D14" s="41">
        <v>22556127</v>
      </c>
      <c r="E14" s="41">
        <v>0</v>
      </c>
      <c r="F14" s="41">
        <v>23526040</v>
      </c>
      <c r="G14" s="42">
        <v>20424239</v>
      </c>
      <c r="H14" s="43">
        <v>21322904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272470875</v>
      </c>
      <c r="D16" s="41">
        <v>272470875</v>
      </c>
      <c r="E16" s="41">
        <v>291026019</v>
      </c>
      <c r="F16" s="41">
        <v>289778487</v>
      </c>
      <c r="G16" s="42">
        <v>318549569</v>
      </c>
      <c r="H16" s="43">
        <v>332565750</v>
      </c>
      <c r="I16" s="22">
        <f t="shared" si="0"/>
        <v>-0.42866682652178412</v>
      </c>
      <c r="J16" s="23">
        <f t="shared" si="1"/>
        <v>4.5478807826189183</v>
      </c>
    </row>
    <row r="17" spans="1:10" x14ac:dyDescent="0.25">
      <c r="A17" s="3" t="s">
        <v>17</v>
      </c>
      <c r="B17" s="21" t="s">
        <v>27</v>
      </c>
      <c r="C17" s="41">
        <v>351191338</v>
      </c>
      <c r="D17" s="41">
        <v>344522476</v>
      </c>
      <c r="E17" s="41">
        <v>234890610</v>
      </c>
      <c r="F17" s="41">
        <v>327806244</v>
      </c>
      <c r="G17" s="42">
        <v>349173042</v>
      </c>
      <c r="H17" s="43">
        <v>354838586</v>
      </c>
      <c r="I17" s="29">
        <f t="shared" si="0"/>
        <v>39.556981013417271</v>
      </c>
      <c r="J17" s="30">
        <f t="shared" si="1"/>
        <v>14.741818367431625</v>
      </c>
    </row>
    <row r="18" spans="1:10" x14ac:dyDescent="0.25">
      <c r="A18" s="3" t="s">
        <v>17</v>
      </c>
      <c r="B18" s="24" t="s">
        <v>28</v>
      </c>
      <c r="C18" s="44">
        <v>846295494</v>
      </c>
      <c r="D18" s="44">
        <v>848772142</v>
      </c>
      <c r="E18" s="44">
        <v>736909959</v>
      </c>
      <c r="F18" s="44">
        <v>861597506</v>
      </c>
      <c r="G18" s="45">
        <v>916404165</v>
      </c>
      <c r="H18" s="46">
        <v>947027847</v>
      </c>
      <c r="I18" s="25">
        <f t="shared" si="0"/>
        <v>16.920323233140078</v>
      </c>
      <c r="J18" s="26">
        <f t="shared" si="1"/>
        <v>8.7216682949223134</v>
      </c>
    </row>
    <row r="19" spans="1:10" ht="23.25" customHeight="1" x14ac:dyDescent="0.25">
      <c r="A19" s="31" t="s">
        <v>17</v>
      </c>
      <c r="B19" s="32" t="s">
        <v>29</v>
      </c>
      <c r="C19" s="50">
        <v>-49527593</v>
      </c>
      <c r="D19" s="50">
        <v>-57472198</v>
      </c>
      <c r="E19" s="50">
        <v>44066439</v>
      </c>
      <c r="F19" s="51">
        <v>-35692116</v>
      </c>
      <c r="G19" s="52">
        <v>-54021054</v>
      </c>
      <c r="H19" s="53">
        <v>-54038063</v>
      </c>
      <c r="I19" s="33">
        <f t="shared" si="0"/>
        <v>-180.99614311925683</v>
      </c>
      <c r="J19" s="34">
        <f t="shared" si="1"/>
        <v>-207.0361810640764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1300000</v>
      </c>
      <c r="D23" s="41">
        <v>1660000</v>
      </c>
      <c r="E23" s="41">
        <v>1443970</v>
      </c>
      <c r="F23" s="41">
        <v>900000</v>
      </c>
      <c r="G23" s="42">
        <v>600000</v>
      </c>
      <c r="H23" s="43">
        <v>600000</v>
      </c>
      <c r="I23" s="36">
        <f t="shared" si="0"/>
        <v>-37.671835287436714</v>
      </c>
      <c r="J23" s="23">
        <f t="shared" si="1"/>
        <v>-25.378433804588475</v>
      </c>
    </row>
    <row r="24" spans="1:10" x14ac:dyDescent="0.25">
      <c r="A24" s="9" t="s">
        <v>17</v>
      </c>
      <c r="B24" s="21" t="s">
        <v>33</v>
      </c>
      <c r="C24" s="41">
        <v>46503521</v>
      </c>
      <c r="D24" s="41">
        <v>47333550</v>
      </c>
      <c r="E24" s="41">
        <v>59316208</v>
      </c>
      <c r="F24" s="41">
        <v>38086739</v>
      </c>
      <c r="G24" s="42">
        <v>41228348</v>
      </c>
      <c r="H24" s="43">
        <v>43049870</v>
      </c>
      <c r="I24" s="36">
        <f t="shared" si="0"/>
        <v>-35.790334068556774</v>
      </c>
      <c r="J24" s="23">
        <f t="shared" si="1"/>
        <v>-10.13315637880925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47803521</v>
      </c>
      <c r="D26" s="44">
        <v>48993550</v>
      </c>
      <c r="E26" s="44">
        <v>60760178</v>
      </c>
      <c r="F26" s="44">
        <v>38986739</v>
      </c>
      <c r="G26" s="45">
        <v>41828348</v>
      </c>
      <c r="H26" s="46">
        <v>43649870</v>
      </c>
      <c r="I26" s="25">
        <f t="shared" si="0"/>
        <v>-35.835048080339725</v>
      </c>
      <c r="J26" s="26">
        <f t="shared" si="1"/>
        <v>-10.438510917217558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10305217</v>
      </c>
      <c r="D29" s="41">
        <v>10305217</v>
      </c>
      <c r="E29" s="41">
        <v>10726977</v>
      </c>
      <c r="F29" s="41">
        <v>0</v>
      </c>
      <c r="G29" s="42">
        <v>0</v>
      </c>
      <c r="H29" s="43">
        <v>0</v>
      </c>
      <c r="I29" s="36">
        <f t="shared" si="0"/>
        <v>-100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36198304</v>
      </c>
      <c r="D31" s="41">
        <v>36198304</v>
      </c>
      <c r="E31" s="41">
        <v>44527713</v>
      </c>
      <c r="F31" s="41">
        <v>38086739</v>
      </c>
      <c r="G31" s="42">
        <v>41228348</v>
      </c>
      <c r="H31" s="43">
        <v>43049870</v>
      </c>
      <c r="I31" s="36">
        <f t="shared" si="0"/>
        <v>-14.465090538110504</v>
      </c>
      <c r="J31" s="23">
        <f t="shared" si="1"/>
        <v>-1.1187795304465675</v>
      </c>
    </row>
    <row r="32" spans="1:10" x14ac:dyDescent="0.25">
      <c r="A32" s="9" t="s">
        <v>17</v>
      </c>
      <c r="B32" s="21" t="s">
        <v>34</v>
      </c>
      <c r="C32" s="41">
        <v>1300000</v>
      </c>
      <c r="D32" s="41">
        <v>2490029</v>
      </c>
      <c r="E32" s="41">
        <v>5729622</v>
      </c>
      <c r="F32" s="41">
        <v>900000</v>
      </c>
      <c r="G32" s="42">
        <v>600000</v>
      </c>
      <c r="H32" s="43">
        <v>600000</v>
      </c>
      <c r="I32" s="36">
        <f t="shared" si="0"/>
        <v>-84.292157493112114</v>
      </c>
      <c r="J32" s="23">
        <f t="shared" si="1"/>
        <v>-52.865190115658514</v>
      </c>
    </row>
    <row r="33" spans="1:11" ht="13" thickBot="1" x14ac:dyDescent="0.3">
      <c r="A33" s="9" t="s">
        <v>17</v>
      </c>
      <c r="B33" s="37" t="s">
        <v>41</v>
      </c>
      <c r="C33" s="57">
        <v>47803521</v>
      </c>
      <c r="D33" s="57">
        <v>48993550</v>
      </c>
      <c r="E33" s="57">
        <v>60984312</v>
      </c>
      <c r="F33" s="57">
        <v>38986739</v>
      </c>
      <c r="G33" s="58">
        <v>41828348</v>
      </c>
      <c r="H33" s="59">
        <v>43649870</v>
      </c>
      <c r="I33" s="38">
        <f t="shared" si="0"/>
        <v>-36.070871800603413</v>
      </c>
      <c r="J33" s="39">
        <f t="shared" si="1"/>
        <v>-10.548366587047331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131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325891788</v>
      </c>
      <c r="D8" s="41">
        <v>322393853</v>
      </c>
      <c r="E8" s="41">
        <v>324563806</v>
      </c>
      <c r="F8" s="41">
        <v>337903452</v>
      </c>
      <c r="G8" s="42">
        <v>353109120</v>
      </c>
      <c r="H8" s="43">
        <v>361936836</v>
      </c>
      <c r="I8" s="22">
        <f>IF(($E8       =0),0,((($F8       /$E8       )-1)*100))</f>
        <v>4.1100226683932872</v>
      </c>
      <c r="J8" s="23">
        <f>IF(($E8       =0),0,(((($H8       /$E8       )^(1/3))-1)*100))</f>
        <v>3.6997157654828916</v>
      </c>
    </row>
    <row r="9" spans="1:11" x14ac:dyDescent="0.25">
      <c r="A9" s="3" t="s">
        <v>17</v>
      </c>
      <c r="B9" s="21" t="s">
        <v>20</v>
      </c>
      <c r="C9" s="41">
        <v>638154972</v>
      </c>
      <c r="D9" s="41">
        <v>618915843</v>
      </c>
      <c r="E9" s="41">
        <v>585228030</v>
      </c>
      <c r="F9" s="41">
        <v>704524812</v>
      </c>
      <c r="G9" s="42">
        <v>736438440</v>
      </c>
      <c r="H9" s="43">
        <v>755020152</v>
      </c>
      <c r="I9" s="22">
        <f>IF(($E9       =0),0,((($F9       /$E9       )-1)*100))</f>
        <v>20.384666469239356</v>
      </c>
      <c r="J9" s="23">
        <f>IF(($E9       =0),0,(((($H9       /$E9       )^(1/3))-1)*100))</f>
        <v>8.8623758256203278</v>
      </c>
    </row>
    <row r="10" spans="1:11" x14ac:dyDescent="0.25">
      <c r="A10" s="3" t="s">
        <v>17</v>
      </c>
      <c r="B10" s="21" t="s">
        <v>21</v>
      </c>
      <c r="C10" s="41">
        <v>504794212</v>
      </c>
      <c r="D10" s="41">
        <v>527317180</v>
      </c>
      <c r="E10" s="41">
        <v>508887276</v>
      </c>
      <c r="F10" s="41">
        <v>532737672</v>
      </c>
      <c r="G10" s="42">
        <v>535313520</v>
      </c>
      <c r="H10" s="43">
        <v>555661968</v>
      </c>
      <c r="I10" s="22">
        <f t="shared" ref="I10:I33" si="0">IF(($E10      =0),0,((($F10      /$E10      )-1)*100))</f>
        <v>4.6867738937139469</v>
      </c>
      <c r="J10" s="23">
        <f t="shared" ref="J10:J33" si="1">IF(($E10      =0),0,(((($H10      /$E10      )^(1/3))-1)*100))</f>
        <v>2.9745003940159664</v>
      </c>
    </row>
    <row r="11" spans="1:11" x14ac:dyDescent="0.25">
      <c r="A11" s="9" t="s">
        <v>17</v>
      </c>
      <c r="B11" s="24" t="s">
        <v>22</v>
      </c>
      <c r="C11" s="44">
        <v>1468840972</v>
      </c>
      <c r="D11" s="44">
        <v>1468626876</v>
      </c>
      <c r="E11" s="44">
        <v>1418679112</v>
      </c>
      <c r="F11" s="44">
        <v>1575165936</v>
      </c>
      <c r="G11" s="45">
        <v>1624861080</v>
      </c>
      <c r="H11" s="46">
        <v>1672618956</v>
      </c>
      <c r="I11" s="25">
        <f t="shared" si="0"/>
        <v>11.030459437680085</v>
      </c>
      <c r="J11" s="26">
        <f t="shared" si="1"/>
        <v>5.6422429350706738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445222732</v>
      </c>
      <c r="D13" s="41">
        <v>456555384</v>
      </c>
      <c r="E13" s="41">
        <v>423356266</v>
      </c>
      <c r="F13" s="41">
        <v>490735824</v>
      </c>
      <c r="G13" s="42">
        <v>516785520</v>
      </c>
      <c r="H13" s="43">
        <v>547729958</v>
      </c>
      <c r="I13" s="22">
        <f t="shared" si="0"/>
        <v>15.915568850940321</v>
      </c>
      <c r="J13" s="23">
        <f t="shared" si="1"/>
        <v>8.9649526318784645</v>
      </c>
    </row>
    <row r="14" spans="1:11" x14ac:dyDescent="0.25">
      <c r="A14" s="3" t="s">
        <v>17</v>
      </c>
      <c r="B14" s="21" t="s">
        <v>25</v>
      </c>
      <c r="C14" s="41">
        <v>100898328</v>
      </c>
      <c r="D14" s="41">
        <v>-39743557</v>
      </c>
      <c r="E14" s="41">
        <v>1</v>
      </c>
      <c r="F14" s="41">
        <v>90841284</v>
      </c>
      <c r="G14" s="42">
        <v>72489528</v>
      </c>
      <c r="H14" s="43">
        <v>62364180</v>
      </c>
      <c r="I14" s="22">
        <f t="shared" si="0"/>
        <v>9084128300</v>
      </c>
      <c r="J14" s="23">
        <f t="shared" si="1"/>
        <v>39556.258675847777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489748668</v>
      </c>
      <c r="D16" s="41">
        <v>475347097</v>
      </c>
      <c r="E16" s="41">
        <v>401369946</v>
      </c>
      <c r="F16" s="41">
        <v>537142212</v>
      </c>
      <c r="G16" s="42">
        <v>561313620</v>
      </c>
      <c r="H16" s="43">
        <v>575346468</v>
      </c>
      <c r="I16" s="22">
        <f t="shared" si="0"/>
        <v>33.82721286261927</v>
      </c>
      <c r="J16" s="23">
        <f t="shared" si="1"/>
        <v>12.753024543535773</v>
      </c>
    </row>
    <row r="17" spans="1:10" x14ac:dyDescent="0.25">
      <c r="A17" s="3" t="s">
        <v>17</v>
      </c>
      <c r="B17" s="21" t="s">
        <v>27</v>
      </c>
      <c r="C17" s="41">
        <v>432971250</v>
      </c>
      <c r="D17" s="41">
        <v>576467960</v>
      </c>
      <c r="E17" s="41">
        <v>454575745</v>
      </c>
      <c r="F17" s="41">
        <v>456446604</v>
      </c>
      <c r="G17" s="42">
        <v>474272448</v>
      </c>
      <c r="H17" s="43">
        <v>487178784</v>
      </c>
      <c r="I17" s="29">
        <f t="shared" si="0"/>
        <v>0.41156155394961313</v>
      </c>
      <c r="J17" s="30">
        <f t="shared" si="1"/>
        <v>2.3357482394802176</v>
      </c>
    </row>
    <row r="18" spans="1:10" x14ac:dyDescent="0.25">
      <c r="A18" s="3" t="s">
        <v>17</v>
      </c>
      <c r="B18" s="24" t="s">
        <v>28</v>
      </c>
      <c r="C18" s="44">
        <v>1468840978</v>
      </c>
      <c r="D18" s="44">
        <v>1468626884</v>
      </c>
      <c r="E18" s="44">
        <v>1279301958</v>
      </c>
      <c r="F18" s="44">
        <v>1575165924</v>
      </c>
      <c r="G18" s="45">
        <v>1624861116</v>
      </c>
      <c r="H18" s="46">
        <v>1672619390</v>
      </c>
      <c r="I18" s="25">
        <f t="shared" si="0"/>
        <v>23.126984536359174</v>
      </c>
      <c r="J18" s="26">
        <f t="shared" si="1"/>
        <v>9.347289150864535</v>
      </c>
    </row>
    <row r="19" spans="1:10" ht="23.25" customHeight="1" x14ac:dyDescent="0.25">
      <c r="A19" s="31" t="s">
        <v>17</v>
      </c>
      <c r="B19" s="32" t="s">
        <v>29</v>
      </c>
      <c r="C19" s="50">
        <v>-6</v>
      </c>
      <c r="D19" s="50">
        <v>-8</v>
      </c>
      <c r="E19" s="50">
        <v>139377154</v>
      </c>
      <c r="F19" s="51">
        <v>12</v>
      </c>
      <c r="G19" s="52">
        <v>-36</v>
      </c>
      <c r="H19" s="53">
        <v>-434</v>
      </c>
      <c r="I19" s="33">
        <f t="shared" si="0"/>
        <v>-99.999991390267596</v>
      </c>
      <c r="J19" s="34">
        <f t="shared" si="1"/>
        <v>-101.4602684846829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56143977</v>
      </c>
      <c r="D23" s="41">
        <v>64834561</v>
      </c>
      <c r="E23" s="41">
        <v>42384765</v>
      </c>
      <c r="F23" s="41">
        <v>53808600</v>
      </c>
      <c r="G23" s="42">
        <v>2085324</v>
      </c>
      <c r="H23" s="43">
        <v>2085324</v>
      </c>
      <c r="I23" s="36">
        <f t="shared" si="0"/>
        <v>26.952691609827252</v>
      </c>
      <c r="J23" s="23">
        <f t="shared" si="1"/>
        <v>-63.357261719922178</v>
      </c>
    </row>
    <row r="24" spans="1:10" x14ac:dyDescent="0.25">
      <c r="A24" s="9" t="s">
        <v>17</v>
      </c>
      <c r="B24" s="21" t="s">
        <v>33</v>
      </c>
      <c r="C24" s="41">
        <v>80328915</v>
      </c>
      <c r="D24" s="41">
        <v>128440544</v>
      </c>
      <c r="E24" s="41">
        <v>87135336</v>
      </c>
      <c r="F24" s="41">
        <v>97768920</v>
      </c>
      <c r="G24" s="42">
        <v>96089446</v>
      </c>
      <c r="H24" s="43">
        <v>103673172</v>
      </c>
      <c r="I24" s="36">
        <f t="shared" si="0"/>
        <v>12.203526707006663</v>
      </c>
      <c r="J24" s="23">
        <f t="shared" si="1"/>
        <v>5.9637596163605311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136472892</v>
      </c>
      <c r="D26" s="44">
        <v>193275105</v>
      </c>
      <c r="E26" s="44">
        <v>129520101</v>
      </c>
      <c r="F26" s="44">
        <v>151577520</v>
      </c>
      <c r="G26" s="45">
        <v>98174770</v>
      </c>
      <c r="H26" s="46">
        <v>105758496</v>
      </c>
      <c r="I26" s="25">
        <f t="shared" si="0"/>
        <v>17.030112569167933</v>
      </c>
      <c r="J26" s="26">
        <f t="shared" si="1"/>
        <v>-6.5327717701835315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95000</v>
      </c>
      <c r="E28" s="41">
        <v>85000</v>
      </c>
      <c r="F28" s="41">
        <v>0</v>
      </c>
      <c r="G28" s="42">
        <v>0</v>
      </c>
      <c r="H28" s="43">
        <v>0</v>
      </c>
      <c r="I28" s="36">
        <f t="shared" si="0"/>
        <v>-100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25746008</v>
      </c>
      <c r="D29" s="41">
        <v>30110004</v>
      </c>
      <c r="E29" s="41">
        <v>18519391</v>
      </c>
      <c r="F29" s="41">
        <v>39873972</v>
      </c>
      <c r="G29" s="42">
        <v>1085292</v>
      </c>
      <c r="H29" s="43">
        <v>22223556</v>
      </c>
      <c r="I29" s="36">
        <f t="shared" si="0"/>
        <v>115.30930471741753</v>
      </c>
      <c r="J29" s="23">
        <f t="shared" si="1"/>
        <v>6.2663140504736647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49378405</v>
      </c>
      <c r="D31" s="41">
        <v>92910788</v>
      </c>
      <c r="E31" s="41">
        <v>51635520</v>
      </c>
      <c r="F31" s="41">
        <v>34253544</v>
      </c>
      <c r="G31" s="42">
        <v>51043366</v>
      </c>
      <c r="H31" s="43">
        <v>30910992</v>
      </c>
      <c r="I31" s="36">
        <f t="shared" si="0"/>
        <v>-33.662827449011843</v>
      </c>
      <c r="J31" s="23">
        <f t="shared" si="1"/>
        <v>-15.720594672021083</v>
      </c>
    </row>
    <row r="32" spans="1:10" x14ac:dyDescent="0.25">
      <c r="A32" s="9" t="s">
        <v>17</v>
      </c>
      <c r="B32" s="21" t="s">
        <v>34</v>
      </c>
      <c r="C32" s="41">
        <v>61348479</v>
      </c>
      <c r="D32" s="41">
        <v>70159313</v>
      </c>
      <c r="E32" s="41">
        <v>59288016</v>
      </c>
      <c r="F32" s="41">
        <v>77450004</v>
      </c>
      <c r="G32" s="42">
        <v>46046112</v>
      </c>
      <c r="H32" s="43">
        <v>52623948</v>
      </c>
      <c r="I32" s="36">
        <f t="shared" si="0"/>
        <v>30.633489236678123</v>
      </c>
      <c r="J32" s="23">
        <f t="shared" si="1"/>
        <v>-3.8965814436878521</v>
      </c>
    </row>
    <row r="33" spans="1:11" ht="13" thickBot="1" x14ac:dyDescent="0.3">
      <c r="A33" s="9" t="s">
        <v>17</v>
      </c>
      <c r="B33" s="37" t="s">
        <v>41</v>
      </c>
      <c r="C33" s="57">
        <v>136472892</v>
      </c>
      <c r="D33" s="57">
        <v>193275105</v>
      </c>
      <c r="E33" s="57">
        <v>129527927</v>
      </c>
      <c r="F33" s="57">
        <v>151577520</v>
      </c>
      <c r="G33" s="58">
        <v>98174770</v>
      </c>
      <c r="H33" s="59">
        <v>105758496</v>
      </c>
      <c r="I33" s="38">
        <f t="shared" si="0"/>
        <v>17.023041679652607</v>
      </c>
      <c r="J33" s="39">
        <f t="shared" si="1"/>
        <v>-6.5346542194676722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132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334578060</v>
      </c>
      <c r="D9" s="41">
        <v>291842471</v>
      </c>
      <c r="E9" s="41">
        <v>256669271</v>
      </c>
      <c r="F9" s="41">
        <v>329805420</v>
      </c>
      <c r="G9" s="42">
        <v>372680112</v>
      </c>
      <c r="H9" s="43">
        <v>421128540</v>
      </c>
      <c r="I9" s="22">
        <f>IF(($E9       =0),0,((($F9       /$E9       )-1)*100))</f>
        <v>28.494314381716546</v>
      </c>
      <c r="J9" s="23">
        <f>IF(($E9       =0),0,(((($H9       /$E9       )^(1/3))-1)*100))</f>
        <v>17.945198560366805</v>
      </c>
    </row>
    <row r="10" spans="1:11" x14ac:dyDescent="0.25">
      <c r="A10" s="3" t="s">
        <v>17</v>
      </c>
      <c r="B10" s="21" t="s">
        <v>21</v>
      </c>
      <c r="C10" s="41">
        <v>696412608</v>
      </c>
      <c r="D10" s="41">
        <v>705647358</v>
      </c>
      <c r="E10" s="41">
        <v>702863246</v>
      </c>
      <c r="F10" s="41">
        <v>747587376</v>
      </c>
      <c r="G10" s="42">
        <v>781673364</v>
      </c>
      <c r="H10" s="43">
        <v>816927024</v>
      </c>
      <c r="I10" s="22">
        <f t="shared" ref="I10:I33" si="0">IF(($E10      =0),0,((($F10      /$E10      )-1)*100))</f>
        <v>6.3631339744289361</v>
      </c>
      <c r="J10" s="23">
        <f t="shared" ref="J10:J33" si="1">IF(($E10      =0),0,(((($H10      /$E10      )^(1/3))-1)*100))</f>
        <v>5.1406868126402161</v>
      </c>
    </row>
    <row r="11" spans="1:11" x14ac:dyDescent="0.25">
      <c r="A11" s="9" t="s">
        <v>17</v>
      </c>
      <c r="B11" s="24" t="s">
        <v>22</v>
      </c>
      <c r="C11" s="44">
        <v>1030990668</v>
      </c>
      <c r="D11" s="44">
        <v>997489829</v>
      </c>
      <c r="E11" s="44">
        <v>959532517</v>
      </c>
      <c r="F11" s="44">
        <v>1077392796</v>
      </c>
      <c r="G11" s="45">
        <v>1154353476</v>
      </c>
      <c r="H11" s="46">
        <v>1238055564</v>
      </c>
      <c r="I11" s="25">
        <f t="shared" si="0"/>
        <v>12.283093789097709</v>
      </c>
      <c r="J11" s="26">
        <f t="shared" si="1"/>
        <v>8.8663042234795597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363136536</v>
      </c>
      <c r="D13" s="41">
        <v>395958956</v>
      </c>
      <c r="E13" s="41">
        <v>399370940</v>
      </c>
      <c r="F13" s="41">
        <v>406233336</v>
      </c>
      <c r="G13" s="42">
        <v>406233336</v>
      </c>
      <c r="H13" s="43">
        <v>406233336</v>
      </c>
      <c r="I13" s="22">
        <f t="shared" si="0"/>
        <v>1.7183012865182423</v>
      </c>
      <c r="J13" s="23">
        <f t="shared" si="1"/>
        <v>0.56951743696125323</v>
      </c>
    </row>
    <row r="14" spans="1:11" x14ac:dyDescent="0.25">
      <c r="A14" s="3" t="s">
        <v>17</v>
      </c>
      <c r="B14" s="21" t="s">
        <v>25</v>
      </c>
      <c r="C14" s="41">
        <v>164657856</v>
      </c>
      <c r="D14" s="41">
        <v>80482399</v>
      </c>
      <c r="E14" s="41">
        <v>0</v>
      </c>
      <c r="F14" s="41">
        <v>83782176</v>
      </c>
      <c r="G14" s="42">
        <v>87217248</v>
      </c>
      <c r="H14" s="43">
        <v>91054800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439437240</v>
      </c>
      <c r="D17" s="41">
        <v>607032283</v>
      </c>
      <c r="E17" s="41">
        <v>435717590</v>
      </c>
      <c r="F17" s="41">
        <v>564477432</v>
      </c>
      <c r="G17" s="42">
        <v>576582888</v>
      </c>
      <c r="H17" s="43">
        <v>592240464</v>
      </c>
      <c r="I17" s="29">
        <f t="shared" si="0"/>
        <v>29.551215042752798</v>
      </c>
      <c r="J17" s="30">
        <f t="shared" si="1"/>
        <v>10.772254445532559</v>
      </c>
    </row>
    <row r="18" spans="1:10" x14ac:dyDescent="0.25">
      <c r="A18" s="3" t="s">
        <v>17</v>
      </c>
      <c r="B18" s="24" t="s">
        <v>28</v>
      </c>
      <c r="C18" s="44">
        <v>967231632</v>
      </c>
      <c r="D18" s="44">
        <v>1083473638</v>
      </c>
      <c r="E18" s="44">
        <v>835088530</v>
      </c>
      <c r="F18" s="44">
        <v>1054492944</v>
      </c>
      <c r="G18" s="45">
        <v>1070033472</v>
      </c>
      <c r="H18" s="46">
        <v>1089528600</v>
      </c>
      <c r="I18" s="25">
        <f t="shared" si="0"/>
        <v>26.273192136886369</v>
      </c>
      <c r="J18" s="26">
        <f t="shared" si="1"/>
        <v>9.2702756757110372</v>
      </c>
    </row>
    <row r="19" spans="1:10" ht="23.25" customHeight="1" x14ac:dyDescent="0.25">
      <c r="A19" s="31" t="s">
        <v>17</v>
      </c>
      <c r="B19" s="32" t="s">
        <v>29</v>
      </c>
      <c r="C19" s="50">
        <v>63759036</v>
      </c>
      <c r="D19" s="50">
        <v>-85983809</v>
      </c>
      <c r="E19" s="50">
        <v>124443987</v>
      </c>
      <c r="F19" s="51">
        <v>22899852</v>
      </c>
      <c r="G19" s="52">
        <v>84320004</v>
      </c>
      <c r="H19" s="53">
        <v>148526964</v>
      </c>
      <c r="I19" s="33">
        <f t="shared" si="0"/>
        <v>-81.598265571481576</v>
      </c>
      <c r="J19" s="34">
        <f t="shared" si="1"/>
        <v>6.0743703110828662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16999992</v>
      </c>
      <c r="D23" s="41">
        <v>2668065</v>
      </c>
      <c r="E23" s="41">
        <v>112783</v>
      </c>
      <c r="F23" s="41">
        <v>2500008</v>
      </c>
      <c r="G23" s="42">
        <v>1999992</v>
      </c>
      <c r="H23" s="43">
        <v>1999992</v>
      </c>
      <c r="I23" s="36">
        <f t="shared" si="0"/>
        <v>2116.6532190135035</v>
      </c>
      <c r="J23" s="23">
        <f t="shared" si="1"/>
        <v>160.77234874238377</v>
      </c>
    </row>
    <row r="24" spans="1:10" x14ac:dyDescent="0.25">
      <c r="A24" s="9" t="s">
        <v>17</v>
      </c>
      <c r="B24" s="21" t="s">
        <v>33</v>
      </c>
      <c r="C24" s="41">
        <v>291529008</v>
      </c>
      <c r="D24" s="41">
        <v>248759157</v>
      </c>
      <c r="E24" s="41">
        <v>205016000</v>
      </c>
      <c r="F24" s="41">
        <v>271123008</v>
      </c>
      <c r="G24" s="42">
        <v>294756540</v>
      </c>
      <c r="H24" s="43">
        <v>318225204</v>
      </c>
      <c r="I24" s="36">
        <f t="shared" si="0"/>
        <v>32.244804307956443</v>
      </c>
      <c r="J24" s="23">
        <f t="shared" si="1"/>
        <v>15.784104008708354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308529000</v>
      </c>
      <c r="D26" s="44">
        <v>251427222</v>
      </c>
      <c r="E26" s="44">
        <v>205128783</v>
      </c>
      <c r="F26" s="44">
        <v>273623016</v>
      </c>
      <c r="G26" s="45">
        <v>296756532</v>
      </c>
      <c r="H26" s="46">
        <v>320225196</v>
      </c>
      <c r="I26" s="25">
        <f t="shared" si="0"/>
        <v>33.390844521317135</v>
      </c>
      <c r="J26" s="26">
        <f t="shared" si="1"/>
        <v>16.004890615860077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227937348</v>
      </c>
      <c r="D28" s="41">
        <v>193883494</v>
      </c>
      <c r="E28" s="41">
        <v>154077328</v>
      </c>
      <c r="F28" s="41">
        <v>209085888</v>
      </c>
      <c r="G28" s="42">
        <v>215328120</v>
      </c>
      <c r="H28" s="43">
        <v>228806352</v>
      </c>
      <c r="I28" s="36">
        <f t="shared" si="0"/>
        <v>35.701917156818809</v>
      </c>
      <c r="J28" s="23">
        <f t="shared" si="1"/>
        <v>14.088826447345038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80591652</v>
      </c>
      <c r="D32" s="41">
        <v>57543728</v>
      </c>
      <c r="E32" s="41">
        <v>52012475</v>
      </c>
      <c r="F32" s="41">
        <v>64537128</v>
      </c>
      <c r="G32" s="42">
        <v>81428412</v>
      </c>
      <c r="H32" s="43">
        <v>91418844</v>
      </c>
      <c r="I32" s="36">
        <f t="shared" si="0"/>
        <v>24.080094246620632</v>
      </c>
      <c r="J32" s="23">
        <f t="shared" si="1"/>
        <v>20.682065629843336</v>
      </c>
    </row>
    <row r="33" spans="1:11" ht="13" thickBot="1" x14ac:dyDescent="0.3">
      <c r="A33" s="9" t="s">
        <v>17</v>
      </c>
      <c r="B33" s="37" t="s">
        <v>41</v>
      </c>
      <c r="C33" s="57">
        <v>308529000</v>
      </c>
      <c r="D33" s="57">
        <v>251427222</v>
      </c>
      <c r="E33" s="57">
        <v>206089803</v>
      </c>
      <c r="F33" s="57">
        <v>273623016</v>
      </c>
      <c r="G33" s="58">
        <v>296756532</v>
      </c>
      <c r="H33" s="59">
        <v>320225196</v>
      </c>
      <c r="I33" s="38">
        <f t="shared" si="0"/>
        <v>32.768827965738787</v>
      </c>
      <c r="J33" s="39">
        <f t="shared" si="1"/>
        <v>15.824294981273358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133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114298920</v>
      </c>
      <c r="D8" s="41">
        <v>114298920</v>
      </c>
      <c r="E8" s="41">
        <v>111713434</v>
      </c>
      <c r="F8" s="41">
        <v>114298920</v>
      </c>
      <c r="G8" s="42">
        <v>119442372</v>
      </c>
      <c r="H8" s="43">
        <v>122428432</v>
      </c>
      <c r="I8" s="22">
        <f>IF(($E8       =0),0,((($F8       /$E8       )-1)*100))</f>
        <v>2.3143913023029983</v>
      </c>
      <c r="J8" s="23">
        <f>IF(($E8       =0),0,(((($H8       /$E8       )^(1/3))-1)*100))</f>
        <v>3.1000703884855652</v>
      </c>
    </row>
    <row r="9" spans="1:11" x14ac:dyDescent="0.25">
      <c r="A9" s="3" t="s">
        <v>17</v>
      </c>
      <c r="B9" s="21" t="s">
        <v>20</v>
      </c>
      <c r="C9" s="41">
        <v>231151545</v>
      </c>
      <c r="D9" s="41">
        <v>227524988</v>
      </c>
      <c r="E9" s="41">
        <v>174646686</v>
      </c>
      <c r="F9" s="41">
        <v>277739826</v>
      </c>
      <c r="G9" s="42">
        <v>292370944</v>
      </c>
      <c r="H9" s="43">
        <v>308077665</v>
      </c>
      <c r="I9" s="22">
        <f>IF(($E9       =0),0,((($F9       /$E9       )-1)*100))</f>
        <v>59.029542650468628</v>
      </c>
      <c r="J9" s="23">
        <f>IF(($E9       =0),0,(((($H9       /$E9       )^(1/3))-1)*100))</f>
        <v>20.827731443869226</v>
      </c>
    </row>
    <row r="10" spans="1:11" x14ac:dyDescent="0.25">
      <c r="A10" s="3" t="s">
        <v>17</v>
      </c>
      <c r="B10" s="21" t="s">
        <v>21</v>
      </c>
      <c r="C10" s="41">
        <v>117676308</v>
      </c>
      <c r="D10" s="41">
        <v>126345468</v>
      </c>
      <c r="E10" s="41">
        <v>130676864</v>
      </c>
      <c r="F10" s="41">
        <v>123526081</v>
      </c>
      <c r="G10" s="42">
        <v>127722621</v>
      </c>
      <c r="H10" s="43">
        <v>135105632</v>
      </c>
      <c r="I10" s="22">
        <f t="shared" ref="I10:I33" si="0">IF(($E10      =0),0,((($F10      /$E10      )-1)*100))</f>
        <v>-5.4721109621975632</v>
      </c>
      <c r="J10" s="23">
        <f t="shared" ref="J10:J33" si="1">IF(($E10      =0),0,(((($H10      /$E10      )^(1/3))-1)*100))</f>
        <v>1.1171723741571604</v>
      </c>
    </row>
    <row r="11" spans="1:11" x14ac:dyDescent="0.25">
      <c r="A11" s="9" t="s">
        <v>17</v>
      </c>
      <c r="B11" s="24" t="s">
        <v>22</v>
      </c>
      <c r="C11" s="44">
        <v>463126773</v>
      </c>
      <c r="D11" s="44">
        <v>468169376</v>
      </c>
      <c r="E11" s="44">
        <v>417036984</v>
      </c>
      <c r="F11" s="44">
        <v>515564827</v>
      </c>
      <c r="G11" s="45">
        <v>539535937</v>
      </c>
      <c r="H11" s="46">
        <v>565611729</v>
      </c>
      <c r="I11" s="25">
        <f t="shared" si="0"/>
        <v>23.625684718648365</v>
      </c>
      <c r="J11" s="26">
        <f t="shared" si="1"/>
        <v>10.691586453496349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153729374</v>
      </c>
      <c r="D13" s="41">
        <v>145907484</v>
      </c>
      <c r="E13" s="41">
        <v>153024480</v>
      </c>
      <c r="F13" s="41">
        <v>166337431</v>
      </c>
      <c r="G13" s="42">
        <v>180646362</v>
      </c>
      <c r="H13" s="43">
        <v>184084805</v>
      </c>
      <c r="I13" s="22">
        <f t="shared" si="0"/>
        <v>8.6998831820895628</v>
      </c>
      <c r="J13" s="23">
        <f t="shared" si="1"/>
        <v>6.353636260817952</v>
      </c>
    </row>
    <row r="14" spans="1:11" x14ac:dyDescent="0.25">
      <c r="A14" s="3" t="s">
        <v>17</v>
      </c>
      <c r="B14" s="21" t="s">
        <v>25</v>
      </c>
      <c r="C14" s="41">
        <v>17995116</v>
      </c>
      <c r="D14" s="41">
        <v>17995116</v>
      </c>
      <c r="E14" s="41">
        <v>1985</v>
      </c>
      <c r="F14" s="41">
        <v>17995000</v>
      </c>
      <c r="G14" s="42">
        <v>23486129</v>
      </c>
      <c r="H14" s="43">
        <v>23486129</v>
      </c>
      <c r="I14" s="22">
        <f t="shared" si="0"/>
        <v>906449.11838790937</v>
      </c>
      <c r="J14" s="23">
        <f t="shared" si="1"/>
        <v>2178.6815902100498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178693860</v>
      </c>
      <c r="D16" s="41">
        <v>178693860</v>
      </c>
      <c r="E16" s="41">
        <v>169771503</v>
      </c>
      <c r="F16" s="41">
        <v>188838497</v>
      </c>
      <c r="G16" s="42">
        <v>199413453</v>
      </c>
      <c r="H16" s="43">
        <v>211757146</v>
      </c>
      <c r="I16" s="22">
        <f t="shared" si="0"/>
        <v>11.230974376188453</v>
      </c>
      <c r="J16" s="23">
        <f t="shared" si="1"/>
        <v>7.6443138583557113</v>
      </c>
    </row>
    <row r="17" spans="1:10" x14ac:dyDescent="0.25">
      <c r="A17" s="3" t="s">
        <v>17</v>
      </c>
      <c r="B17" s="21" t="s">
        <v>27</v>
      </c>
      <c r="C17" s="41">
        <v>108689092</v>
      </c>
      <c r="D17" s="41">
        <v>120867976</v>
      </c>
      <c r="E17" s="41">
        <v>129666057</v>
      </c>
      <c r="F17" s="41">
        <v>113035287</v>
      </c>
      <c r="G17" s="42">
        <v>107556031</v>
      </c>
      <c r="H17" s="43">
        <v>99158707</v>
      </c>
      <c r="I17" s="29">
        <f t="shared" si="0"/>
        <v>-12.82584693695128</v>
      </c>
      <c r="J17" s="30">
        <f t="shared" si="1"/>
        <v>-8.553269344178748</v>
      </c>
    </row>
    <row r="18" spans="1:10" x14ac:dyDescent="0.25">
      <c r="A18" s="3" t="s">
        <v>17</v>
      </c>
      <c r="B18" s="24" t="s">
        <v>28</v>
      </c>
      <c r="C18" s="44">
        <v>459107442</v>
      </c>
      <c r="D18" s="44">
        <v>463464436</v>
      </c>
      <c r="E18" s="44">
        <v>452464025</v>
      </c>
      <c r="F18" s="44">
        <v>486206215</v>
      </c>
      <c r="G18" s="45">
        <v>511101975</v>
      </c>
      <c r="H18" s="46">
        <v>518486787</v>
      </c>
      <c r="I18" s="25">
        <f t="shared" si="0"/>
        <v>7.4574304553826076</v>
      </c>
      <c r="J18" s="26">
        <f t="shared" si="1"/>
        <v>4.6448547752312219</v>
      </c>
    </row>
    <row r="19" spans="1:10" ht="23.25" customHeight="1" x14ac:dyDescent="0.25">
      <c r="A19" s="31" t="s">
        <v>17</v>
      </c>
      <c r="B19" s="32" t="s">
        <v>29</v>
      </c>
      <c r="C19" s="50">
        <v>4019331</v>
      </c>
      <c r="D19" s="50">
        <v>4704940</v>
      </c>
      <c r="E19" s="50">
        <v>-35427041</v>
      </c>
      <c r="F19" s="51">
        <v>29358612</v>
      </c>
      <c r="G19" s="52">
        <v>28433962</v>
      </c>
      <c r="H19" s="53">
        <v>47124942</v>
      </c>
      <c r="I19" s="33">
        <f t="shared" si="0"/>
        <v>-182.87062981071438</v>
      </c>
      <c r="J19" s="34">
        <f t="shared" si="1"/>
        <v>-209.97787304870047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1950696</v>
      </c>
      <c r="D23" s="41">
        <v>2421701</v>
      </c>
      <c r="E23" s="41">
        <v>1895858</v>
      </c>
      <c r="F23" s="41">
        <v>26550000</v>
      </c>
      <c r="G23" s="42">
        <v>11524950</v>
      </c>
      <c r="H23" s="43">
        <v>5169694</v>
      </c>
      <c r="I23" s="36">
        <f t="shared" si="0"/>
        <v>1300.4213395729005</v>
      </c>
      <c r="J23" s="23">
        <f t="shared" si="1"/>
        <v>39.707485876511427</v>
      </c>
    </row>
    <row r="24" spans="1:10" x14ac:dyDescent="0.25">
      <c r="A24" s="9" t="s">
        <v>17</v>
      </c>
      <c r="B24" s="21" t="s">
        <v>33</v>
      </c>
      <c r="C24" s="41">
        <v>26704236</v>
      </c>
      <c r="D24" s="41">
        <v>36264276</v>
      </c>
      <c r="E24" s="41">
        <v>32175607</v>
      </c>
      <c r="F24" s="41">
        <v>17229350</v>
      </c>
      <c r="G24" s="42">
        <v>18309849</v>
      </c>
      <c r="H24" s="43">
        <v>19016300</v>
      </c>
      <c r="I24" s="36">
        <f t="shared" si="0"/>
        <v>-46.452136862561758</v>
      </c>
      <c r="J24" s="23">
        <f t="shared" si="1"/>
        <v>-16.079816692253711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28654932</v>
      </c>
      <c r="D26" s="44">
        <v>38685977</v>
      </c>
      <c r="E26" s="44">
        <v>34071465</v>
      </c>
      <c r="F26" s="44">
        <v>43779350</v>
      </c>
      <c r="G26" s="45">
        <v>29834799</v>
      </c>
      <c r="H26" s="46">
        <v>24185994</v>
      </c>
      <c r="I26" s="25">
        <f t="shared" si="0"/>
        <v>28.49271377089304</v>
      </c>
      <c r="J26" s="26">
        <f t="shared" si="1"/>
        <v>-10.794620660431143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3999996</v>
      </c>
      <c r="D29" s="41">
        <v>7040040</v>
      </c>
      <c r="E29" s="41">
        <v>7072711</v>
      </c>
      <c r="F29" s="41">
        <v>6000000</v>
      </c>
      <c r="G29" s="42">
        <v>0</v>
      </c>
      <c r="H29" s="43">
        <v>0</v>
      </c>
      <c r="I29" s="36">
        <f t="shared" si="0"/>
        <v>-15.166899934127098</v>
      </c>
      <c r="J29" s="23">
        <f t="shared" si="1"/>
        <v>-100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17283324</v>
      </c>
      <c r="D31" s="41">
        <v>24104296</v>
      </c>
      <c r="E31" s="41">
        <v>20609859</v>
      </c>
      <c r="F31" s="41">
        <v>9973309</v>
      </c>
      <c r="G31" s="42">
        <v>12516099</v>
      </c>
      <c r="H31" s="43">
        <v>11000000</v>
      </c>
      <c r="I31" s="36">
        <f t="shared" si="0"/>
        <v>-51.609038179251975</v>
      </c>
      <c r="J31" s="23">
        <f t="shared" si="1"/>
        <v>-18.884119231358653</v>
      </c>
    </row>
    <row r="32" spans="1:10" x14ac:dyDescent="0.25">
      <c r="A32" s="9" t="s">
        <v>17</v>
      </c>
      <c r="B32" s="21" t="s">
        <v>34</v>
      </c>
      <c r="C32" s="41">
        <v>7371612</v>
      </c>
      <c r="D32" s="41">
        <v>7541641</v>
      </c>
      <c r="E32" s="41">
        <v>6378895</v>
      </c>
      <c r="F32" s="41">
        <v>27806041</v>
      </c>
      <c r="G32" s="42">
        <v>17318700</v>
      </c>
      <c r="H32" s="43">
        <v>13185994</v>
      </c>
      <c r="I32" s="36">
        <f t="shared" si="0"/>
        <v>335.90686161161142</v>
      </c>
      <c r="J32" s="23">
        <f t="shared" si="1"/>
        <v>27.386226653596179</v>
      </c>
    </row>
    <row r="33" spans="1:11" ht="13" thickBot="1" x14ac:dyDescent="0.3">
      <c r="A33" s="9" t="s">
        <v>17</v>
      </c>
      <c r="B33" s="37" t="s">
        <v>41</v>
      </c>
      <c r="C33" s="57">
        <v>28654932</v>
      </c>
      <c r="D33" s="57">
        <v>38685977</v>
      </c>
      <c r="E33" s="57">
        <v>34061465</v>
      </c>
      <c r="F33" s="57">
        <v>43779350</v>
      </c>
      <c r="G33" s="58">
        <v>29834799</v>
      </c>
      <c r="H33" s="59">
        <v>24185994</v>
      </c>
      <c r="I33" s="38">
        <f t="shared" si="0"/>
        <v>28.530437548707898</v>
      </c>
      <c r="J33" s="39">
        <f t="shared" si="1"/>
        <v>-10.785891670948999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134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52749767</v>
      </c>
      <c r="D8" s="41">
        <v>52749767</v>
      </c>
      <c r="E8" s="41">
        <v>57582389</v>
      </c>
      <c r="F8" s="41">
        <v>62160076</v>
      </c>
      <c r="G8" s="42">
        <v>65454584</v>
      </c>
      <c r="H8" s="43">
        <v>68792768</v>
      </c>
      <c r="I8" s="22">
        <f>IF(($E8       =0),0,((($F8       /$E8       )-1)*100))</f>
        <v>7.9498038888244027</v>
      </c>
      <c r="J8" s="23">
        <f>IF(($E8       =0),0,(((($H8       /$E8       )^(1/3))-1)*100))</f>
        <v>6.1087100999763777</v>
      </c>
    </row>
    <row r="9" spans="1:11" x14ac:dyDescent="0.25">
      <c r="A9" s="3" t="s">
        <v>17</v>
      </c>
      <c r="B9" s="21" t="s">
        <v>20</v>
      </c>
      <c r="C9" s="41">
        <v>34069805</v>
      </c>
      <c r="D9" s="41">
        <v>34069805</v>
      </c>
      <c r="E9" s="41">
        <v>34873642</v>
      </c>
      <c r="F9" s="41">
        <v>39560415</v>
      </c>
      <c r="G9" s="42">
        <v>41779826</v>
      </c>
      <c r="H9" s="43">
        <v>44338707</v>
      </c>
      <c r="I9" s="22">
        <f>IF(($E9       =0),0,((($F9       /$E9       )-1)*100))</f>
        <v>13.43929894101683</v>
      </c>
      <c r="J9" s="23">
        <f>IF(($E9       =0),0,(((($H9       /$E9       )^(1/3))-1)*100))</f>
        <v>8.3332834782965612</v>
      </c>
    </row>
    <row r="10" spans="1:11" x14ac:dyDescent="0.25">
      <c r="A10" s="3" t="s">
        <v>17</v>
      </c>
      <c r="B10" s="21" t="s">
        <v>21</v>
      </c>
      <c r="C10" s="41">
        <v>224211131</v>
      </c>
      <c r="D10" s="41">
        <v>228900293</v>
      </c>
      <c r="E10" s="41">
        <v>229994121</v>
      </c>
      <c r="F10" s="41">
        <v>256812805</v>
      </c>
      <c r="G10" s="42">
        <v>224455383</v>
      </c>
      <c r="H10" s="43">
        <v>233396105</v>
      </c>
      <c r="I10" s="22">
        <f t="shared" ref="I10:I33" si="0">IF(($E10      =0),0,((($F10      /$E10      )-1)*100))</f>
        <v>11.66059544626361</v>
      </c>
      <c r="J10" s="23">
        <f t="shared" ref="J10:J33" si="1">IF(($E10      =0),0,(((($H10      /$E10      )^(1/3))-1)*100))</f>
        <v>0.49064252435555566</v>
      </c>
    </row>
    <row r="11" spans="1:11" x14ac:dyDescent="0.25">
      <c r="A11" s="9" t="s">
        <v>17</v>
      </c>
      <c r="B11" s="24" t="s">
        <v>22</v>
      </c>
      <c r="C11" s="44">
        <v>311030703</v>
      </c>
      <c r="D11" s="44">
        <v>315719865</v>
      </c>
      <c r="E11" s="44">
        <v>322450152</v>
      </c>
      <c r="F11" s="44">
        <v>358533296</v>
      </c>
      <c r="G11" s="45">
        <v>331689793</v>
      </c>
      <c r="H11" s="46">
        <v>346527580</v>
      </c>
      <c r="I11" s="25">
        <f t="shared" si="0"/>
        <v>11.190301439212845</v>
      </c>
      <c r="J11" s="26">
        <f t="shared" si="1"/>
        <v>2.4295048270478015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118968854</v>
      </c>
      <c r="D13" s="41">
        <v>118347288</v>
      </c>
      <c r="E13" s="41">
        <v>82805054</v>
      </c>
      <c r="F13" s="41">
        <v>124643668</v>
      </c>
      <c r="G13" s="42">
        <v>125638774</v>
      </c>
      <c r="H13" s="43">
        <v>132835653</v>
      </c>
      <c r="I13" s="22">
        <f t="shared" si="0"/>
        <v>50.526642975198108</v>
      </c>
      <c r="J13" s="23">
        <f t="shared" si="1"/>
        <v>17.062897684286838</v>
      </c>
    </row>
    <row r="14" spans="1:11" x14ac:dyDescent="0.25">
      <c r="A14" s="3" t="s">
        <v>17</v>
      </c>
      <c r="B14" s="21" t="s">
        <v>25</v>
      </c>
      <c r="C14" s="41">
        <v>0</v>
      </c>
      <c r="D14" s="41">
        <v>0</v>
      </c>
      <c r="E14" s="41">
        <v>0</v>
      </c>
      <c r="F14" s="41">
        <v>0</v>
      </c>
      <c r="G14" s="42">
        <v>78</v>
      </c>
      <c r="H14" s="43">
        <v>78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40969778</v>
      </c>
      <c r="D16" s="41">
        <v>44969778</v>
      </c>
      <c r="E16" s="41">
        <v>45257411</v>
      </c>
      <c r="F16" s="41">
        <v>40869565</v>
      </c>
      <c r="G16" s="42">
        <v>41583000</v>
      </c>
      <c r="H16" s="43">
        <v>41785200</v>
      </c>
      <c r="I16" s="22">
        <f t="shared" si="0"/>
        <v>-9.6953093494455587</v>
      </c>
      <c r="J16" s="23">
        <f t="shared" si="1"/>
        <v>-2.6257199394353337</v>
      </c>
    </row>
    <row r="17" spans="1:10" x14ac:dyDescent="0.25">
      <c r="A17" s="3" t="s">
        <v>17</v>
      </c>
      <c r="B17" s="21" t="s">
        <v>27</v>
      </c>
      <c r="C17" s="41">
        <v>162133762</v>
      </c>
      <c r="D17" s="41">
        <v>158807285</v>
      </c>
      <c r="E17" s="41">
        <v>129689316</v>
      </c>
      <c r="F17" s="41">
        <v>167549935</v>
      </c>
      <c r="G17" s="42">
        <v>108097530</v>
      </c>
      <c r="H17" s="43">
        <v>110145559</v>
      </c>
      <c r="I17" s="29">
        <f t="shared" si="0"/>
        <v>29.193321522337268</v>
      </c>
      <c r="J17" s="30">
        <f t="shared" si="1"/>
        <v>-5.2990656581483169</v>
      </c>
    </row>
    <row r="18" spans="1:10" x14ac:dyDescent="0.25">
      <c r="A18" s="3" t="s">
        <v>17</v>
      </c>
      <c r="B18" s="24" t="s">
        <v>28</v>
      </c>
      <c r="C18" s="44">
        <v>322072394</v>
      </c>
      <c r="D18" s="44">
        <v>322124351</v>
      </c>
      <c r="E18" s="44">
        <v>257751781</v>
      </c>
      <c r="F18" s="44">
        <v>333063168</v>
      </c>
      <c r="G18" s="45">
        <v>275319382</v>
      </c>
      <c r="H18" s="46">
        <v>284766490</v>
      </c>
      <c r="I18" s="25">
        <f t="shared" si="0"/>
        <v>29.218570947527223</v>
      </c>
      <c r="J18" s="26">
        <f t="shared" si="1"/>
        <v>3.3782245357466323</v>
      </c>
    </row>
    <row r="19" spans="1:10" ht="23.25" customHeight="1" x14ac:dyDescent="0.25">
      <c r="A19" s="31" t="s">
        <v>17</v>
      </c>
      <c r="B19" s="32" t="s">
        <v>29</v>
      </c>
      <c r="C19" s="50">
        <v>-11041691</v>
      </c>
      <c r="D19" s="50">
        <v>-6404486</v>
      </c>
      <c r="E19" s="50">
        <v>64698371</v>
      </c>
      <c r="F19" s="51">
        <v>25470128</v>
      </c>
      <c r="G19" s="52">
        <v>56370411</v>
      </c>
      <c r="H19" s="53">
        <v>61761090</v>
      </c>
      <c r="I19" s="33">
        <f t="shared" si="0"/>
        <v>-60.632504951322495</v>
      </c>
      <c r="J19" s="34">
        <f t="shared" si="1"/>
        <v>-1.536817522736289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38962634</v>
      </c>
      <c r="D23" s="41">
        <v>38962626</v>
      </c>
      <c r="E23" s="41">
        <v>-6913701</v>
      </c>
      <c r="F23" s="41">
        <v>23341560</v>
      </c>
      <c r="G23" s="42">
        <v>1204</v>
      </c>
      <c r="H23" s="43">
        <v>2437</v>
      </c>
      <c r="I23" s="36">
        <f t="shared" si="0"/>
        <v>-437.61309608269147</v>
      </c>
      <c r="J23" s="23">
        <f t="shared" si="1"/>
        <v>-107.06396130997651</v>
      </c>
    </row>
    <row r="24" spans="1:10" x14ac:dyDescent="0.25">
      <c r="A24" s="9" t="s">
        <v>17</v>
      </c>
      <c r="B24" s="21" t="s">
        <v>33</v>
      </c>
      <c r="C24" s="41">
        <v>41245119</v>
      </c>
      <c r="D24" s="41">
        <v>46565642</v>
      </c>
      <c r="E24" s="41">
        <v>35530813</v>
      </c>
      <c r="F24" s="41">
        <v>32250299</v>
      </c>
      <c r="G24" s="42">
        <v>29177995</v>
      </c>
      <c r="H24" s="43">
        <v>30436088</v>
      </c>
      <c r="I24" s="36">
        <f t="shared" si="0"/>
        <v>-9.232870635411583</v>
      </c>
      <c r="J24" s="23">
        <f t="shared" si="1"/>
        <v>-5.0282234435378159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80207753</v>
      </c>
      <c r="D26" s="44">
        <v>85528268</v>
      </c>
      <c r="E26" s="44">
        <v>28617112</v>
      </c>
      <c r="F26" s="44">
        <v>55591859</v>
      </c>
      <c r="G26" s="45">
        <v>29179199</v>
      </c>
      <c r="H26" s="46">
        <v>30438525</v>
      </c>
      <c r="I26" s="25">
        <f t="shared" si="0"/>
        <v>94.260898863589034</v>
      </c>
      <c r="J26" s="26">
        <f t="shared" si="1"/>
        <v>2.0781052234009945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24</v>
      </c>
      <c r="D28" s="41">
        <v>24</v>
      </c>
      <c r="E28" s="41">
        <v>0</v>
      </c>
      <c r="F28" s="41">
        <v>0</v>
      </c>
      <c r="G28" s="42">
        <v>0</v>
      </c>
      <c r="H28" s="43">
        <v>28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1478369</v>
      </c>
      <c r="D29" s="41">
        <v>6771789</v>
      </c>
      <c r="E29" s="41">
        <v>3911208</v>
      </c>
      <c r="F29" s="41">
        <v>72</v>
      </c>
      <c r="G29" s="42">
        <v>84</v>
      </c>
      <c r="H29" s="43">
        <v>141</v>
      </c>
      <c r="I29" s="36">
        <f t="shared" si="0"/>
        <v>-99.998159136512299</v>
      </c>
      <c r="J29" s="23">
        <f t="shared" si="1"/>
        <v>-96.696537356618535</v>
      </c>
    </row>
    <row r="30" spans="1:10" x14ac:dyDescent="0.25">
      <c r="A30" s="9" t="s">
        <v>17</v>
      </c>
      <c r="B30" s="21" t="s">
        <v>39</v>
      </c>
      <c r="C30" s="41">
        <v>24</v>
      </c>
      <c r="D30" s="41">
        <v>24</v>
      </c>
      <c r="E30" s="41">
        <v>0</v>
      </c>
      <c r="F30" s="41">
        <v>0</v>
      </c>
      <c r="G30" s="42">
        <v>0</v>
      </c>
      <c r="H30" s="43">
        <v>28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17817516</v>
      </c>
      <c r="D31" s="41">
        <v>17817508</v>
      </c>
      <c r="E31" s="41">
        <v>20713482</v>
      </c>
      <c r="F31" s="41">
        <v>25277421</v>
      </c>
      <c r="G31" s="42">
        <v>9726223</v>
      </c>
      <c r="H31" s="43">
        <v>10145960</v>
      </c>
      <c r="I31" s="36">
        <f t="shared" si="0"/>
        <v>22.033663871675468</v>
      </c>
      <c r="J31" s="23">
        <f t="shared" si="1"/>
        <v>-21.17209010158485</v>
      </c>
    </row>
    <row r="32" spans="1:10" x14ac:dyDescent="0.25">
      <c r="A32" s="9" t="s">
        <v>17</v>
      </c>
      <c r="B32" s="21" t="s">
        <v>34</v>
      </c>
      <c r="C32" s="41">
        <v>60911820</v>
      </c>
      <c r="D32" s="41">
        <v>60938923</v>
      </c>
      <c r="E32" s="41">
        <v>3992422</v>
      </c>
      <c r="F32" s="41">
        <v>30314366</v>
      </c>
      <c r="G32" s="42">
        <v>19452892</v>
      </c>
      <c r="H32" s="43">
        <v>20292368</v>
      </c>
      <c r="I32" s="36">
        <f t="shared" si="0"/>
        <v>659.29763937780126</v>
      </c>
      <c r="J32" s="23">
        <f t="shared" si="1"/>
        <v>71.935450081106197</v>
      </c>
    </row>
    <row r="33" spans="1:11" ht="13" thickBot="1" x14ac:dyDescent="0.3">
      <c r="A33" s="9" t="s">
        <v>17</v>
      </c>
      <c r="B33" s="37" t="s">
        <v>41</v>
      </c>
      <c r="C33" s="57">
        <v>80207753</v>
      </c>
      <c r="D33" s="57">
        <v>85528268</v>
      </c>
      <c r="E33" s="57">
        <v>28617112</v>
      </c>
      <c r="F33" s="57">
        <v>55591859</v>
      </c>
      <c r="G33" s="58">
        <v>29179199</v>
      </c>
      <c r="H33" s="59">
        <v>30438525</v>
      </c>
      <c r="I33" s="38">
        <f t="shared" si="0"/>
        <v>94.260898863589034</v>
      </c>
      <c r="J33" s="39">
        <f t="shared" si="1"/>
        <v>2.0781052234009945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135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26525947</v>
      </c>
      <c r="D8" s="41">
        <v>32999999</v>
      </c>
      <c r="E8" s="41">
        <v>14278585</v>
      </c>
      <c r="F8" s="41">
        <v>32999999</v>
      </c>
      <c r="G8" s="42">
        <v>34319998</v>
      </c>
      <c r="H8" s="43">
        <v>35692798</v>
      </c>
      <c r="I8" s="22">
        <f>IF(($E8       =0),0,((($F8       /$E8       )-1)*100))</f>
        <v>131.11533110598845</v>
      </c>
      <c r="J8" s="23">
        <f>IF(($E8       =0),0,(((($H8       /$E8       )^(1/3))-1)*100))</f>
        <v>35.716236427538803</v>
      </c>
    </row>
    <row r="9" spans="1:11" x14ac:dyDescent="0.25">
      <c r="A9" s="3" t="s">
        <v>17</v>
      </c>
      <c r="B9" s="21" t="s">
        <v>20</v>
      </c>
      <c r="C9" s="41">
        <v>700000</v>
      </c>
      <c r="D9" s="41">
        <v>700000</v>
      </c>
      <c r="E9" s="41">
        <v>1147008</v>
      </c>
      <c r="F9" s="41">
        <v>600000</v>
      </c>
      <c r="G9" s="42">
        <v>624000</v>
      </c>
      <c r="H9" s="43">
        <v>648960</v>
      </c>
      <c r="I9" s="22">
        <f>IF(($E9       =0),0,((($F9       /$E9       )-1)*100))</f>
        <v>-47.689989956478072</v>
      </c>
      <c r="J9" s="23">
        <f>IF(($E9       =0),0,(((($H9       /$E9       )^(1/3))-1)*100))</f>
        <v>-17.291433446889005</v>
      </c>
    </row>
    <row r="10" spans="1:11" x14ac:dyDescent="0.25">
      <c r="A10" s="3" t="s">
        <v>17</v>
      </c>
      <c r="B10" s="21" t="s">
        <v>21</v>
      </c>
      <c r="C10" s="41">
        <v>274593953</v>
      </c>
      <c r="D10" s="41">
        <v>310593953</v>
      </c>
      <c r="E10" s="41">
        <v>271741256</v>
      </c>
      <c r="F10" s="41">
        <v>263217596</v>
      </c>
      <c r="G10" s="42">
        <v>271437920</v>
      </c>
      <c r="H10" s="43">
        <v>269316237</v>
      </c>
      <c r="I10" s="22">
        <f t="shared" ref="I10:I33" si="0">IF(($E10      =0),0,((($F10      /$E10      )-1)*100))</f>
        <v>-3.1366823446197678</v>
      </c>
      <c r="J10" s="23">
        <f t="shared" ref="J10:J33" si="1">IF(($E10      =0),0,(((($H10      /$E10      )^(1/3))-1)*100))</f>
        <v>-0.2983559479575848</v>
      </c>
    </row>
    <row r="11" spans="1:11" x14ac:dyDescent="0.25">
      <c r="A11" s="9" t="s">
        <v>17</v>
      </c>
      <c r="B11" s="24" t="s">
        <v>22</v>
      </c>
      <c r="C11" s="44">
        <v>301819900</v>
      </c>
      <c r="D11" s="44">
        <v>344293952</v>
      </c>
      <c r="E11" s="44">
        <v>287166849</v>
      </c>
      <c r="F11" s="44">
        <v>296817595</v>
      </c>
      <c r="G11" s="45">
        <v>306381918</v>
      </c>
      <c r="H11" s="46">
        <v>305657995</v>
      </c>
      <c r="I11" s="25">
        <f t="shared" si="0"/>
        <v>3.3606755214283135</v>
      </c>
      <c r="J11" s="26">
        <f t="shared" si="1"/>
        <v>2.1018988637871105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95000000</v>
      </c>
      <c r="D13" s="41">
        <v>103206997</v>
      </c>
      <c r="E13" s="41">
        <v>118823375</v>
      </c>
      <c r="F13" s="41">
        <v>119350276</v>
      </c>
      <c r="G13" s="42">
        <v>127888762</v>
      </c>
      <c r="H13" s="43">
        <v>132422606</v>
      </c>
      <c r="I13" s="22">
        <f t="shared" si="0"/>
        <v>0.44343211089568069</v>
      </c>
      <c r="J13" s="23">
        <f t="shared" si="1"/>
        <v>3.6780329474018325</v>
      </c>
    </row>
    <row r="14" spans="1:11" x14ac:dyDescent="0.25">
      <c r="A14" s="3" t="s">
        <v>17</v>
      </c>
      <c r="B14" s="21" t="s">
        <v>25</v>
      </c>
      <c r="C14" s="41">
        <v>9999996</v>
      </c>
      <c r="D14" s="41">
        <v>9999996</v>
      </c>
      <c r="E14" s="41">
        <v>0</v>
      </c>
      <c r="F14" s="41">
        <v>0</v>
      </c>
      <c r="G14" s="42">
        <v>0</v>
      </c>
      <c r="H14" s="43">
        <v>0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192636862</v>
      </c>
      <c r="D17" s="41">
        <v>238792081</v>
      </c>
      <c r="E17" s="41">
        <v>143749015</v>
      </c>
      <c r="F17" s="41">
        <v>216506714</v>
      </c>
      <c r="G17" s="42">
        <v>213642397</v>
      </c>
      <c r="H17" s="43">
        <v>222077756</v>
      </c>
      <c r="I17" s="29">
        <f t="shared" si="0"/>
        <v>50.614398296920491</v>
      </c>
      <c r="J17" s="30">
        <f t="shared" si="1"/>
        <v>15.602367302999198</v>
      </c>
    </row>
    <row r="18" spans="1:10" x14ac:dyDescent="0.25">
      <c r="A18" s="3" t="s">
        <v>17</v>
      </c>
      <c r="B18" s="24" t="s">
        <v>28</v>
      </c>
      <c r="C18" s="44">
        <v>297636858</v>
      </c>
      <c r="D18" s="44">
        <v>351999074</v>
      </c>
      <c r="E18" s="44">
        <v>262572390</v>
      </c>
      <c r="F18" s="44">
        <v>335856990</v>
      </c>
      <c r="G18" s="45">
        <v>341531159</v>
      </c>
      <c r="H18" s="46">
        <v>354500362</v>
      </c>
      <c r="I18" s="25">
        <f t="shared" si="0"/>
        <v>27.910246008729246</v>
      </c>
      <c r="J18" s="26">
        <f t="shared" si="1"/>
        <v>10.523817039323923</v>
      </c>
    </row>
    <row r="19" spans="1:10" ht="23.25" customHeight="1" x14ac:dyDescent="0.25">
      <c r="A19" s="31" t="s">
        <v>17</v>
      </c>
      <c r="B19" s="32" t="s">
        <v>29</v>
      </c>
      <c r="C19" s="50">
        <v>4183042</v>
      </c>
      <c r="D19" s="50">
        <v>-7705122</v>
      </c>
      <c r="E19" s="50">
        <v>24594459</v>
      </c>
      <c r="F19" s="51">
        <v>-39039395</v>
      </c>
      <c r="G19" s="52">
        <v>-35149241</v>
      </c>
      <c r="H19" s="53">
        <v>-48842367</v>
      </c>
      <c r="I19" s="33">
        <f t="shared" si="0"/>
        <v>-258.73248116577804</v>
      </c>
      <c r="J19" s="34">
        <f t="shared" si="1"/>
        <v>-225.69552306274196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10218000</v>
      </c>
      <c r="D23" s="41">
        <v>12168000</v>
      </c>
      <c r="E23" s="41">
        <v>9683967</v>
      </c>
      <c r="F23" s="41">
        <v>14451678</v>
      </c>
      <c r="G23" s="42">
        <v>1724320</v>
      </c>
      <c r="H23" s="43">
        <v>1036173</v>
      </c>
      <c r="I23" s="36">
        <f t="shared" si="0"/>
        <v>49.233036419888677</v>
      </c>
      <c r="J23" s="23">
        <f t="shared" si="1"/>
        <v>-52.525581172807698</v>
      </c>
    </row>
    <row r="24" spans="1:10" x14ac:dyDescent="0.25">
      <c r="A24" s="9" t="s">
        <v>17</v>
      </c>
      <c r="B24" s="21" t="s">
        <v>33</v>
      </c>
      <c r="C24" s="41">
        <v>57051999</v>
      </c>
      <c r="D24" s="41">
        <v>59357991</v>
      </c>
      <c r="E24" s="41">
        <v>45781278</v>
      </c>
      <c r="F24" s="41">
        <v>64731983</v>
      </c>
      <c r="G24" s="42">
        <v>58826979</v>
      </c>
      <c r="H24" s="43">
        <v>35463581</v>
      </c>
      <c r="I24" s="36">
        <f t="shared" si="0"/>
        <v>41.394006082573753</v>
      </c>
      <c r="J24" s="23">
        <f t="shared" si="1"/>
        <v>-8.1600669644990909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67269999</v>
      </c>
      <c r="D26" s="44">
        <v>71525991</v>
      </c>
      <c r="E26" s="44">
        <v>55465245</v>
      </c>
      <c r="F26" s="44">
        <v>79183661</v>
      </c>
      <c r="G26" s="45">
        <v>60551299</v>
      </c>
      <c r="H26" s="46">
        <v>36499754</v>
      </c>
      <c r="I26" s="25">
        <f t="shared" si="0"/>
        <v>42.76266335792802</v>
      </c>
      <c r="J26" s="26">
        <f t="shared" si="1"/>
        <v>-13.019279544152262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13000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26395172</v>
      </c>
      <c r="D31" s="41">
        <v>33248174</v>
      </c>
      <c r="E31" s="41">
        <v>26373167</v>
      </c>
      <c r="F31" s="41">
        <v>28818857</v>
      </c>
      <c r="G31" s="42">
        <v>22157386</v>
      </c>
      <c r="H31" s="43">
        <v>16127527</v>
      </c>
      <c r="I31" s="36">
        <f t="shared" si="0"/>
        <v>9.2734027733567324</v>
      </c>
      <c r="J31" s="23">
        <f t="shared" si="1"/>
        <v>-15.120691857507351</v>
      </c>
    </row>
    <row r="32" spans="1:10" x14ac:dyDescent="0.25">
      <c r="A32" s="9" t="s">
        <v>17</v>
      </c>
      <c r="B32" s="21" t="s">
        <v>34</v>
      </c>
      <c r="C32" s="41">
        <v>40874827</v>
      </c>
      <c r="D32" s="41">
        <v>39267817</v>
      </c>
      <c r="E32" s="41">
        <v>29381888</v>
      </c>
      <c r="F32" s="41">
        <v>53520070</v>
      </c>
      <c r="G32" s="42">
        <v>38393913</v>
      </c>
      <c r="H32" s="43">
        <v>20372227</v>
      </c>
      <c r="I32" s="36">
        <f t="shared" si="0"/>
        <v>82.153270749653657</v>
      </c>
      <c r="J32" s="23">
        <f t="shared" si="1"/>
        <v>-11.491237371660667</v>
      </c>
    </row>
    <row r="33" spans="1:11" ht="13" thickBot="1" x14ac:dyDescent="0.3">
      <c r="A33" s="9" t="s">
        <v>17</v>
      </c>
      <c r="B33" s="37" t="s">
        <v>41</v>
      </c>
      <c r="C33" s="57">
        <v>67269999</v>
      </c>
      <c r="D33" s="57">
        <v>72515991</v>
      </c>
      <c r="E33" s="57">
        <v>55755055</v>
      </c>
      <c r="F33" s="57">
        <v>82351927</v>
      </c>
      <c r="G33" s="58">
        <v>60551299</v>
      </c>
      <c r="H33" s="59">
        <v>36499754</v>
      </c>
      <c r="I33" s="38">
        <f t="shared" si="0"/>
        <v>47.703068358555115</v>
      </c>
      <c r="J33" s="39">
        <f t="shared" si="1"/>
        <v>-13.170247531402312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136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55009529</v>
      </c>
      <c r="D8" s="41">
        <v>55009529</v>
      </c>
      <c r="E8" s="41">
        <v>49463735</v>
      </c>
      <c r="F8" s="41">
        <v>61770500</v>
      </c>
      <c r="G8" s="42">
        <v>64552120</v>
      </c>
      <c r="H8" s="43">
        <v>65954752</v>
      </c>
      <c r="I8" s="22">
        <f>IF(($E8       =0),0,((($F8       /$E8       )-1)*100))</f>
        <v>24.880379534622698</v>
      </c>
      <c r="J8" s="23">
        <f>IF(($E8       =0),0,(((($H8       /$E8       )^(1/3))-1)*100))</f>
        <v>10.065969061009362</v>
      </c>
    </row>
    <row r="9" spans="1:11" x14ac:dyDescent="0.25">
      <c r="A9" s="3" t="s">
        <v>17</v>
      </c>
      <c r="B9" s="21" t="s">
        <v>20</v>
      </c>
      <c r="C9" s="41">
        <v>148999217</v>
      </c>
      <c r="D9" s="41">
        <v>136931855</v>
      </c>
      <c r="E9" s="41">
        <v>129282574</v>
      </c>
      <c r="F9" s="41">
        <v>138156363</v>
      </c>
      <c r="G9" s="42">
        <v>144373397</v>
      </c>
      <c r="H9" s="43">
        <v>147982733</v>
      </c>
      <c r="I9" s="22">
        <f>IF(($E9       =0),0,((($F9       /$E9       )-1)*100))</f>
        <v>6.8638709189066782</v>
      </c>
      <c r="J9" s="23">
        <f>IF(($E9       =0),0,(((($H9       /$E9       )^(1/3))-1)*100))</f>
        <v>4.6061017143589345</v>
      </c>
    </row>
    <row r="10" spans="1:11" x14ac:dyDescent="0.25">
      <c r="A10" s="3" t="s">
        <v>17</v>
      </c>
      <c r="B10" s="21" t="s">
        <v>21</v>
      </c>
      <c r="C10" s="41">
        <v>240512441</v>
      </c>
      <c r="D10" s="41">
        <v>247232290</v>
      </c>
      <c r="E10" s="41">
        <v>205631470</v>
      </c>
      <c r="F10" s="41">
        <v>241965460</v>
      </c>
      <c r="G10" s="42">
        <v>242644726</v>
      </c>
      <c r="H10" s="43">
        <v>253224719</v>
      </c>
      <c r="I10" s="22">
        <f t="shared" ref="I10:I33" si="0">IF(($E10      =0),0,((($F10      /$E10      )-1)*100))</f>
        <v>17.669469561249549</v>
      </c>
      <c r="J10" s="23">
        <f t="shared" ref="J10:J33" si="1">IF(($E10      =0),0,(((($H10      /$E10      )^(1/3))-1)*100))</f>
        <v>7.1861913093703933</v>
      </c>
    </row>
    <row r="11" spans="1:11" x14ac:dyDescent="0.25">
      <c r="A11" s="9" t="s">
        <v>17</v>
      </c>
      <c r="B11" s="24" t="s">
        <v>22</v>
      </c>
      <c r="C11" s="44">
        <v>444521187</v>
      </c>
      <c r="D11" s="44">
        <v>439173674</v>
      </c>
      <c r="E11" s="44">
        <v>384377779</v>
      </c>
      <c r="F11" s="44">
        <v>441892323</v>
      </c>
      <c r="G11" s="45">
        <v>451570243</v>
      </c>
      <c r="H11" s="46">
        <v>467162204</v>
      </c>
      <c r="I11" s="25">
        <f t="shared" si="0"/>
        <v>14.963025216918169</v>
      </c>
      <c r="J11" s="26">
        <f t="shared" si="1"/>
        <v>6.7177045585193218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170157897</v>
      </c>
      <c r="D13" s="41">
        <v>151830615</v>
      </c>
      <c r="E13" s="41">
        <v>149784925</v>
      </c>
      <c r="F13" s="41">
        <v>158360586</v>
      </c>
      <c r="G13" s="42">
        <v>163344498</v>
      </c>
      <c r="H13" s="43">
        <v>167503110</v>
      </c>
      <c r="I13" s="22">
        <f t="shared" si="0"/>
        <v>5.725316482950471</v>
      </c>
      <c r="J13" s="23">
        <f t="shared" si="1"/>
        <v>3.797029016140141</v>
      </c>
    </row>
    <row r="14" spans="1:11" x14ac:dyDescent="0.25">
      <c r="A14" s="3" t="s">
        <v>17</v>
      </c>
      <c r="B14" s="21" t="s">
        <v>25</v>
      </c>
      <c r="C14" s="41">
        <v>20864344</v>
      </c>
      <c r="D14" s="41">
        <v>20864344</v>
      </c>
      <c r="E14" s="41">
        <v>9058076</v>
      </c>
      <c r="F14" s="41">
        <v>17967984</v>
      </c>
      <c r="G14" s="42">
        <v>18596863</v>
      </c>
      <c r="H14" s="43">
        <v>19247760</v>
      </c>
      <c r="I14" s="22">
        <f t="shared" si="0"/>
        <v>98.364244239063581</v>
      </c>
      <c r="J14" s="23">
        <f t="shared" si="1"/>
        <v>28.562629015937336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90098662</v>
      </c>
      <c r="D16" s="41">
        <v>90098662</v>
      </c>
      <c r="E16" s="41">
        <v>100680203</v>
      </c>
      <c r="F16" s="41">
        <v>93940428</v>
      </c>
      <c r="G16" s="42">
        <v>97979866</v>
      </c>
      <c r="H16" s="43">
        <v>102486940</v>
      </c>
      <c r="I16" s="22">
        <f t="shared" si="0"/>
        <v>-6.6942405747831053</v>
      </c>
      <c r="J16" s="23">
        <f t="shared" si="1"/>
        <v>0.59463394594778674</v>
      </c>
    </row>
    <row r="17" spans="1:10" x14ac:dyDescent="0.25">
      <c r="A17" s="3" t="s">
        <v>17</v>
      </c>
      <c r="B17" s="21" t="s">
        <v>27</v>
      </c>
      <c r="C17" s="41">
        <v>199250240</v>
      </c>
      <c r="D17" s="41">
        <v>219477664</v>
      </c>
      <c r="E17" s="41">
        <v>189679332</v>
      </c>
      <c r="F17" s="41">
        <v>181093461</v>
      </c>
      <c r="G17" s="42">
        <v>166829868</v>
      </c>
      <c r="H17" s="43">
        <v>168425304</v>
      </c>
      <c r="I17" s="29">
        <f t="shared" si="0"/>
        <v>-4.5265189989176058</v>
      </c>
      <c r="J17" s="30">
        <f t="shared" si="1"/>
        <v>-3.8839806590587167</v>
      </c>
    </row>
    <row r="18" spans="1:10" x14ac:dyDescent="0.25">
      <c r="A18" s="3" t="s">
        <v>17</v>
      </c>
      <c r="B18" s="24" t="s">
        <v>28</v>
      </c>
      <c r="C18" s="44">
        <v>480371143</v>
      </c>
      <c r="D18" s="44">
        <v>482271285</v>
      </c>
      <c r="E18" s="44">
        <v>449202536</v>
      </c>
      <c r="F18" s="44">
        <v>451362459</v>
      </c>
      <c r="G18" s="45">
        <v>446751095</v>
      </c>
      <c r="H18" s="46">
        <v>457663114</v>
      </c>
      <c r="I18" s="25">
        <f t="shared" si="0"/>
        <v>0.48083499688880149</v>
      </c>
      <c r="J18" s="26">
        <f t="shared" si="1"/>
        <v>0.62392119890510855</v>
      </c>
    </row>
    <row r="19" spans="1:10" ht="23.25" customHeight="1" x14ac:dyDescent="0.25">
      <c r="A19" s="31" t="s">
        <v>17</v>
      </c>
      <c r="B19" s="32" t="s">
        <v>29</v>
      </c>
      <c r="C19" s="50">
        <v>-35849956</v>
      </c>
      <c r="D19" s="50">
        <v>-43097611</v>
      </c>
      <c r="E19" s="50">
        <v>-64824757</v>
      </c>
      <c r="F19" s="51">
        <v>-9470136</v>
      </c>
      <c r="G19" s="52">
        <v>4819148</v>
      </c>
      <c r="H19" s="53">
        <v>9499090</v>
      </c>
      <c r="I19" s="33">
        <f t="shared" si="0"/>
        <v>-85.391173930663555</v>
      </c>
      <c r="J19" s="34">
        <f t="shared" si="1"/>
        <v>-152.72060292803619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25000000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23757000</v>
      </c>
      <c r="D23" s="41">
        <v>10544790</v>
      </c>
      <c r="E23" s="41">
        <v>18943553</v>
      </c>
      <c r="F23" s="41">
        <v>9691286</v>
      </c>
      <c r="G23" s="42">
        <v>522500</v>
      </c>
      <c r="H23" s="43">
        <v>535562</v>
      </c>
      <c r="I23" s="36">
        <f t="shared" si="0"/>
        <v>-48.841244300897515</v>
      </c>
      <c r="J23" s="23">
        <f t="shared" si="1"/>
        <v>-69.536291402763965</v>
      </c>
    </row>
    <row r="24" spans="1:10" x14ac:dyDescent="0.25">
      <c r="A24" s="9" t="s">
        <v>17</v>
      </c>
      <c r="B24" s="21" t="s">
        <v>33</v>
      </c>
      <c r="C24" s="41">
        <v>37179129</v>
      </c>
      <c r="D24" s="41">
        <v>38737760</v>
      </c>
      <c r="E24" s="41">
        <v>47244479</v>
      </c>
      <c r="F24" s="41">
        <v>29926870</v>
      </c>
      <c r="G24" s="42">
        <v>34003478</v>
      </c>
      <c r="H24" s="43">
        <v>35460000</v>
      </c>
      <c r="I24" s="36">
        <f t="shared" si="0"/>
        <v>-36.655307385229072</v>
      </c>
      <c r="J24" s="23">
        <f t="shared" si="1"/>
        <v>-9.1212058744786226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60936129</v>
      </c>
      <c r="D26" s="44">
        <v>49282550</v>
      </c>
      <c r="E26" s="44">
        <v>66188032</v>
      </c>
      <c r="F26" s="44">
        <v>64618156</v>
      </c>
      <c r="G26" s="45">
        <v>34525978</v>
      </c>
      <c r="H26" s="46">
        <v>35995562</v>
      </c>
      <c r="I26" s="25">
        <f t="shared" si="0"/>
        <v>-2.3718426920443902</v>
      </c>
      <c r="J26" s="26">
        <f t="shared" si="1"/>
        <v>-18.375005791220467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130000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20795309</v>
      </c>
      <c r="D31" s="41">
        <v>17424963</v>
      </c>
      <c r="E31" s="41">
        <v>39591394</v>
      </c>
      <c r="F31" s="41">
        <v>20626788</v>
      </c>
      <c r="G31" s="42">
        <v>34003478</v>
      </c>
      <c r="H31" s="43">
        <v>35460000</v>
      </c>
      <c r="I31" s="36">
        <f t="shared" si="0"/>
        <v>-47.900829154942102</v>
      </c>
      <c r="J31" s="23">
        <f t="shared" si="1"/>
        <v>-3.606892920681215</v>
      </c>
    </row>
    <row r="32" spans="1:10" x14ac:dyDescent="0.25">
      <c r="A32" s="9" t="s">
        <v>17</v>
      </c>
      <c r="B32" s="21" t="s">
        <v>34</v>
      </c>
      <c r="C32" s="41">
        <v>40010820</v>
      </c>
      <c r="D32" s="41">
        <v>31857587</v>
      </c>
      <c r="E32" s="41">
        <v>26596638</v>
      </c>
      <c r="F32" s="41">
        <v>43991368</v>
      </c>
      <c r="G32" s="42">
        <v>522500</v>
      </c>
      <c r="H32" s="43">
        <v>535562</v>
      </c>
      <c r="I32" s="36">
        <f t="shared" si="0"/>
        <v>65.401988025704611</v>
      </c>
      <c r="J32" s="23">
        <f t="shared" si="1"/>
        <v>-72.794231128885542</v>
      </c>
    </row>
    <row r="33" spans="1:11" ht="13" thickBot="1" x14ac:dyDescent="0.3">
      <c r="A33" s="9" t="s">
        <v>17</v>
      </c>
      <c r="B33" s="37" t="s">
        <v>41</v>
      </c>
      <c r="C33" s="57">
        <v>60936129</v>
      </c>
      <c r="D33" s="57">
        <v>49282550</v>
      </c>
      <c r="E33" s="57">
        <v>66188032</v>
      </c>
      <c r="F33" s="57">
        <v>64618156</v>
      </c>
      <c r="G33" s="58">
        <v>34525978</v>
      </c>
      <c r="H33" s="59">
        <v>35995562</v>
      </c>
      <c r="I33" s="38">
        <f t="shared" si="0"/>
        <v>-2.3718426920443902</v>
      </c>
      <c r="J33" s="39">
        <f t="shared" si="1"/>
        <v>-18.375005791220467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137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0</v>
      </c>
      <c r="D8" s="41">
        <v>0</v>
      </c>
      <c r="E8" s="41">
        <v>0</v>
      </c>
      <c r="F8" s="41">
        <v>0</v>
      </c>
      <c r="G8" s="42">
        <v>0</v>
      </c>
      <c r="H8" s="43">
        <v>0</v>
      </c>
      <c r="I8" s="22">
        <f>IF(($E8       =0),0,((($F8       /$E8       )-1)*100))</f>
        <v>0</v>
      </c>
      <c r="J8" s="23">
        <f>IF(($E8       =0),0,(((($H8       /$E8       )^(1/3))-1)*100))</f>
        <v>0</v>
      </c>
    </row>
    <row r="9" spans="1:11" x14ac:dyDescent="0.25">
      <c r="A9" s="3" t="s">
        <v>17</v>
      </c>
      <c r="B9" s="21" t="s">
        <v>20</v>
      </c>
      <c r="C9" s="41">
        <v>120916791</v>
      </c>
      <c r="D9" s="41">
        <v>97001211</v>
      </c>
      <c r="E9" s="41">
        <v>76809455</v>
      </c>
      <c r="F9" s="41">
        <v>101278995</v>
      </c>
      <c r="G9" s="42">
        <v>105937829</v>
      </c>
      <c r="H9" s="43">
        <v>110599093</v>
      </c>
      <c r="I9" s="22">
        <f>IF(($E9       =0),0,((($F9       /$E9       )-1)*100))</f>
        <v>31.857458173606368</v>
      </c>
      <c r="J9" s="23">
        <f>IF(($E9       =0),0,(((($H9       /$E9       )^(1/3))-1)*100))</f>
        <v>12.922103778839823</v>
      </c>
    </row>
    <row r="10" spans="1:11" x14ac:dyDescent="0.25">
      <c r="A10" s="3" t="s">
        <v>17</v>
      </c>
      <c r="B10" s="21" t="s">
        <v>21</v>
      </c>
      <c r="C10" s="41">
        <v>577331705</v>
      </c>
      <c r="D10" s="41">
        <v>583088705</v>
      </c>
      <c r="E10" s="41">
        <v>596152769</v>
      </c>
      <c r="F10" s="41">
        <v>610774027</v>
      </c>
      <c r="G10" s="42">
        <v>641031168</v>
      </c>
      <c r="H10" s="43">
        <v>669905471</v>
      </c>
      <c r="I10" s="22">
        <f t="shared" ref="I10:I33" si="0">IF(($E10      =0),0,((($F10      /$E10      )-1)*100))</f>
        <v>2.4526025475862578</v>
      </c>
      <c r="J10" s="23">
        <f t="shared" ref="J10:J33" si="1">IF(($E10      =0),0,(((($H10      /$E10      )^(1/3))-1)*100))</f>
        <v>3.964559957841951</v>
      </c>
    </row>
    <row r="11" spans="1:11" x14ac:dyDescent="0.25">
      <c r="A11" s="9" t="s">
        <v>17</v>
      </c>
      <c r="B11" s="24" t="s">
        <v>22</v>
      </c>
      <c r="C11" s="44">
        <v>698248496</v>
      </c>
      <c r="D11" s="44">
        <v>680089916</v>
      </c>
      <c r="E11" s="44">
        <v>672962224</v>
      </c>
      <c r="F11" s="44">
        <v>712053022</v>
      </c>
      <c r="G11" s="45">
        <v>746968997</v>
      </c>
      <c r="H11" s="46">
        <v>780504564</v>
      </c>
      <c r="I11" s="25">
        <f t="shared" si="0"/>
        <v>5.8087655749306855</v>
      </c>
      <c r="J11" s="26">
        <f t="shared" si="1"/>
        <v>5.0658520591667422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287537816</v>
      </c>
      <c r="D13" s="41">
        <v>265864976</v>
      </c>
      <c r="E13" s="41">
        <v>278135347</v>
      </c>
      <c r="F13" s="41">
        <v>295253461</v>
      </c>
      <c r="G13" s="42">
        <v>308533763</v>
      </c>
      <c r="H13" s="43">
        <v>324846395</v>
      </c>
      <c r="I13" s="22">
        <f t="shared" si="0"/>
        <v>6.1545985379557022</v>
      </c>
      <c r="J13" s="23">
        <f t="shared" si="1"/>
        <v>5.3110530595256389</v>
      </c>
    </row>
    <row r="14" spans="1:11" x14ac:dyDescent="0.25">
      <c r="A14" s="3" t="s">
        <v>17</v>
      </c>
      <c r="B14" s="21" t="s">
        <v>25</v>
      </c>
      <c r="C14" s="41">
        <v>60000000</v>
      </c>
      <c r="D14" s="41">
        <v>50204863</v>
      </c>
      <c r="E14" s="41">
        <v>0</v>
      </c>
      <c r="F14" s="41">
        <v>52413877</v>
      </c>
      <c r="G14" s="42">
        <v>54772501</v>
      </c>
      <c r="H14" s="43">
        <v>56141814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0</v>
      </c>
      <c r="D16" s="41">
        <v>0</v>
      </c>
      <c r="E16" s="41">
        <v>0</v>
      </c>
      <c r="F16" s="41">
        <v>0</v>
      </c>
      <c r="G16" s="42">
        <v>0</v>
      </c>
      <c r="H16" s="43">
        <v>0</v>
      </c>
      <c r="I16" s="22">
        <f t="shared" si="0"/>
        <v>0</v>
      </c>
      <c r="J16" s="23">
        <f t="shared" si="1"/>
        <v>0</v>
      </c>
    </row>
    <row r="17" spans="1:10" x14ac:dyDescent="0.25">
      <c r="A17" s="3" t="s">
        <v>17</v>
      </c>
      <c r="B17" s="21" t="s">
        <v>27</v>
      </c>
      <c r="C17" s="41">
        <v>319919938</v>
      </c>
      <c r="D17" s="41">
        <v>361788182</v>
      </c>
      <c r="E17" s="41">
        <v>353946080</v>
      </c>
      <c r="F17" s="41">
        <v>308554974</v>
      </c>
      <c r="G17" s="42">
        <v>300633425</v>
      </c>
      <c r="H17" s="43">
        <v>309587495</v>
      </c>
      <c r="I17" s="29">
        <f t="shared" si="0"/>
        <v>-12.824299678640315</v>
      </c>
      <c r="J17" s="30">
        <f t="shared" si="1"/>
        <v>-4.3653144039616727</v>
      </c>
    </row>
    <row r="18" spans="1:10" x14ac:dyDescent="0.25">
      <c r="A18" s="3" t="s">
        <v>17</v>
      </c>
      <c r="B18" s="24" t="s">
        <v>28</v>
      </c>
      <c r="C18" s="44">
        <v>667457754</v>
      </c>
      <c r="D18" s="44">
        <v>677858021</v>
      </c>
      <c r="E18" s="44">
        <v>632081427</v>
      </c>
      <c r="F18" s="44">
        <v>656222312</v>
      </c>
      <c r="G18" s="45">
        <v>663939689</v>
      </c>
      <c r="H18" s="46">
        <v>690575704</v>
      </c>
      <c r="I18" s="25">
        <f t="shared" si="0"/>
        <v>3.8192682095688379</v>
      </c>
      <c r="J18" s="26">
        <f t="shared" si="1"/>
        <v>2.9941968198196944</v>
      </c>
    </row>
    <row r="19" spans="1:10" ht="23.25" customHeight="1" x14ac:dyDescent="0.25">
      <c r="A19" s="31" t="s">
        <v>17</v>
      </c>
      <c r="B19" s="32" t="s">
        <v>29</v>
      </c>
      <c r="C19" s="50">
        <v>30790742</v>
      </c>
      <c r="D19" s="50">
        <v>2231895</v>
      </c>
      <c r="E19" s="50">
        <v>40880797</v>
      </c>
      <c r="F19" s="51">
        <v>55830710</v>
      </c>
      <c r="G19" s="52">
        <v>83029308</v>
      </c>
      <c r="H19" s="53">
        <v>89928860</v>
      </c>
      <c r="I19" s="33">
        <f t="shared" si="0"/>
        <v>36.569524317248515</v>
      </c>
      <c r="J19" s="34">
        <f t="shared" si="1"/>
        <v>30.054857623324605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28573574</v>
      </c>
      <c r="D23" s="41">
        <v>3204864</v>
      </c>
      <c r="E23" s="41">
        <v>1886758</v>
      </c>
      <c r="F23" s="41">
        <v>6177828</v>
      </c>
      <c r="G23" s="42">
        <v>6043453</v>
      </c>
      <c r="H23" s="43">
        <v>6132028</v>
      </c>
      <c r="I23" s="36">
        <f t="shared" si="0"/>
        <v>227.43086288755632</v>
      </c>
      <c r="J23" s="23">
        <f t="shared" si="1"/>
        <v>48.125322776380244</v>
      </c>
    </row>
    <row r="24" spans="1:10" x14ac:dyDescent="0.25">
      <c r="A24" s="9" t="s">
        <v>17</v>
      </c>
      <c r="B24" s="21" t="s">
        <v>33</v>
      </c>
      <c r="C24" s="41">
        <v>253415650</v>
      </c>
      <c r="D24" s="41">
        <v>228783161</v>
      </c>
      <c r="E24" s="41">
        <v>215477209</v>
      </c>
      <c r="F24" s="41">
        <v>238786667</v>
      </c>
      <c r="G24" s="42">
        <v>276730972</v>
      </c>
      <c r="H24" s="43">
        <v>290313472</v>
      </c>
      <c r="I24" s="36">
        <f t="shared" si="0"/>
        <v>10.817597883403064</v>
      </c>
      <c r="J24" s="23">
        <f t="shared" si="1"/>
        <v>10.447345558862242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281989224</v>
      </c>
      <c r="D26" s="44">
        <v>231988025</v>
      </c>
      <c r="E26" s="44">
        <v>217363967</v>
      </c>
      <c r="F26" s="44">
        <v>244964495</v>
      </c>
      <c r="G26" s="45">
        <v>282774425</v>
      </c>
      <c r="H26" s="46">
        <v>296445500</v>
      </c>
      <c r="I26" s="25">
        <f t="shared" si="0"/>
        <v>12.697839656192889</v>
      </c>
      <c r="J26" s="26">
        <f t="shared" si="1"/>
        <v>10.896822743075219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237327062</v>
      </c>
      <c r="D28" s="41">
        <v>220244475</v>
      </c>
      <c r="E28" s="41">
        <v>213772697</v>
      </c>
      <c r="F28" s="41">
        <v>228448141</v>
      </c>
      <c r="G28" s="42">
        <v>197847122</v>
      </c>
      <c r="H28" s="43">
        <v>208466188</v>
      </c>
      <c r="I28" s="36">
        <f t="shared" si="0"/>
        <v>6.8649758392672622</v>
      </c>
      <c r="J28" s="23">
        <f t="shared" si="1"/>
        <v>-0.83438045312965725</v>
      </c>
    </row>
    <row r="29" spans="1:10" x14ac:dyDescent="0.25">
      <c r="A29" s="9" t="s">
        <v>17</v>
      </c>
      <c r="B29" s="21" t="s">
        <v>38</v>
      </c>
      <c r="C29" s="41">
        <v>0</v>
      </c>
      <c r="D29" s="41">
        <v>0</v>
      </c>
      <c r="E29" s="41">
        <v>0</v>
      </c>
      <c r="F29" s="41">
        <v>0</v>
      </c>
      <c r="G29" s="42">
        <v>0</v>
      </c>
      <c r="H29" s="43">
        <v>0</v>
      </c>
      <c r="I29" s="36">
        <f t="shared" si="0"/>
        <v>0</v>
      </c>
      <c r="J29" s="23">
        <f t="shared" si="1"/>
        <v>0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0</v>
      </c>
      <c r="D31" s="41">
        <v>0</v>
      </c>
      <c r="E31" s="41">
        <v>0</v>
      </c>
      <c r="F31" s="41">
        <v>0</v>
      </c>
      <c r="G31" s="42">
        <v>0</v>
      </c>
      <c r="H31" s="43">
        <v>0</v>
      </c>
      <c r="I31" s="36">
        <f t="shared" si="0"/>
        <v>0</v>
      </c>
      <c r="J31" s="23">
        <f t="shared" si="1"/>
        <v>0</v>
      </c>
    </row>
    <row r="32" spans="1:10" x14ac:dyDescent="0.25">
      <c r="A32" s="9" t="s">
        <v>17</v>
      </c>
      <c r="B32" s="21" t="s">
        <v>34</v>
      </c>
      <c r="C32" s="41">
        <v>44662162</v>
      </c>
      <c r="D32" s="41">
        <v>11743550</v>
      </c>
      <c r="E32" s="41">
        <v>3591270</v>
      </c>
      <c r="F32" s="41">
        <v>16516354</v>
      </c>
      <c r="G32" s="42">
        <v>84927303</v>
      </c>
      <c r="H32" s="43">
        <v>87979312</v>
      </c>
      <c r="I32" s="36">
        <f t="shared" si="0"/>
        <v>359.90287558440332</v>
      </c>
      <c r="J32" s="23">
        <f t="shared" si="1"/>
        <v>190.43180099178545</v>
      </c>
    </row>
    <row r="33" spans="1:11" ht="13" thickBot="1" x14ac:dyDescent="0.3">
      <c r="A33" s="9" t="s">
        <v>17</v>
      </c>
      <c r="B33" s="37" t="s">
        <v>41</v>
      </c>
      <c r="C33" s="57">
        <v>281989224</v>
      </c>
      <c r="D33" s="57">
        <v>231988025</v>
      </c>
      <c r="E33" s="57">
        <v>217363967</v>
      </c>
      <c r="F33" s="57">
        <v>244964495</v>
      </c>
      <c r="G33" s="58">
        <v>282774425</v>
      </c>
      <c r="H33" s="59">
        <v>296445500</v>
      </c>
      <c r="I33" s="38">
        <f t="shared" si="0"/>
        <v>12.697839656192889</v>
      </c>
      <c r="J33" s="39">
        <f t="shared" si="1"/>
        <v>10.896822743075219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138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389490296</v>
      </c>
      <c r="D8" s="41">
        <v>429565176</v>
      </c>
      <c r="E8" s="41">
        <v>437017591</v>
      </c>
      <c r="F8" s="41">
        <v>455839602</v>
      </c>
      <c r="G8" s="42">
        <v>478631581</v>
      </c>
      <c r="H8" s="43">
        <v>502563163</v>
      </c>
      <c r="I8" s="22">
        <f>IF(($E8       =0),0,((($F8       /$E8       )-1)*100))</f>
        <v>4.3069229677759058</v>
      </c>
      <c r="J8" s="23">
        <f>IF(($E8       =0),0,(((($H8       /$E8       )^(1/3))-1)*100))</f>
        <v>4.7684642620746232</v>
      </c>
    </row>
    <row r="9" spans="1:11" x14ac:dyDescent="0.25">
      <c r="A9" s="3" t="s">
        <v>17</v>
      </c>
      <c r="B9" s="21" t="s">
        <v>20</v>
      </c>
      <c r="C9" s="41">
        <v>1364757665</v>
      </c>
      <c r="D9" s="41">
        <v>1408905404</v>
      </c>
      <c r="E9" s="41">
        <v>1408084501</v>
      </c>
      <c r="F9" s="41">
        <v>1551207655</v>
      </c>
      <c r="G9" s="42">
        <v>1715063775</v>
      </c>
      <c r="H9" s="43">
        <v>1714691257</v>
      </c>
      <c r="I9" s="22">
        <f>IF(($E9       =0),0,((($F9       /$E9       )-1)*100))</f>
        <v>10.164386718151942</v>
      </c>
      <c r="J9" s="23">
        <f>IF(($E9       =0),0,(((($H9       /$E9       )^(1/3))-1)*100))</f>
        <v>6.7871686396071551</v>
      </c>
    </row>
    <row r="10" spans="1:11" x14ac:dyDescent="0.25">
      <c r="A10" s="3" t="s">
        <v>17</v>
      </c>
      <c r="B10" s="21" t="s">
        <v>21</v>
      </c>
      <c r="C10" s="41">
        <v>726408071</v>
      </c>
      <c r="D10" s="41">
        <v>747380968</v>
      </c>
      <c r="E10" s="41">
        <v>753915214</v>
      </c>
      <c r="F10" s="41">
        <v>698595077</v>
      </c>
      <c r="G10" s="42">
        <v>845287768</v>
      </c>
      <c r="H10" s="43">
        <v>882675475</v>
      </c>
      <c r="I10" s="22">
        <f t="shared" ref="I10:I33" si="0">IF(($E10      =0),0,((($F10      /$E10      )-1)*100))</f>
        <v>-7.3377133094968965</v>
      </c>
      <c r="J10" s="23">
        <f t="shared" ref="J10:J33" si="1">IF(($E10      =0),0,(((($H10      /$E10      )^(1/3))-1)*100))</f>
        <v>5.3964988037221717</v>
      </c>
    </row>
    <row r="11" spans="1:11" x14ac:dyDescent="0.25">
      <c r="A11" s="9" t="s">
        <v>17</v>
      </c>
      <c r="B11" s="24" t="s">
        <v>22</v>
      </c>
      <c r="C11" s="44">
        <v>2480656032</v>
      </c>
      <c r="D11" s="44">
        <v>2585851548</v>
      </c>
      <c r="E11" s="44">
        <v>2599017306</v>
      </c>
      <c r="F11" s="44">
        <v>2705642334</v>
      </c>
      <c r="G11" s="45">
        <v>3038983124</v>
      </c>
      <c r="H11" s="46">
        <v>3099929895</v>
      </c>
      <c r="I11" s="25">
        <f t="shared" si="0"/>
        <v>4.1025131981171858</v>
      </c>
      <c r="J11" s="26">
        <f t="shared" si="1"/>
        <v>6.0508695180978789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721545772</v>
      </c>
      <c r="D13" s="41">
        <v>705382257</v>
      </c>
      <c r="E13" s="41">
        <v>736726269</v>
      </c>
      <c r="F13" s="41">
        <v>773263913</v>
      </c>
      <c r="G13" s="42">
        <v>829534629</v>
      </c>
      <c r="H13" s="43">
        <v>892756093</v>
      </c>
      <c r="I13" s="22">
        <f t="shared" si="0"/>
        <v>4.959459915769604</v>
      </c>
      <c r="J13" s="23">
        <f t="shared" si="1"/>
        <v>6.6126869893650131</v>
      </c>
    </row>
    <row r="14" spans="1:11" x14ac:dyDescent="0.25">
      <c r="A14" s="3" t="s">
        <v>17</v>
      </c>
      <c r="B14" s="21" t="s">
        <v>25</v>
      </c>
      <c r="C14" s="41">
        <v>200548071</v>
      </c>
      <c r="D14" s="41">
        <v>210548071</v>
      </c>
      <c r="E14" s="41">
        <v>10533725</v>
      </c>
      <c r="F14" s="41">
        <v>212470550</v>
      </c>
      <c r="G14" s="42">
        <v>217471298</v>
      </c>
      <c r="H14" s="43">
        <v>197405384</v>
      </c>
      <c r="I14" s="22">
        <f t="shared" si="0"/>
        <v>1917.0504735978961</v>
      </c>
      <c r="J14" s="23">
        <f t="shared" si="1"/>
        <v>165.6189195013884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700497295</v>
      </c>
      <c r="D16" s="41">
        <v>690814674</v>
      </c>
      <c r="E16" s="41">
        <v>700417927</v>
      </c>
      <c r="F16" s="41">
        <v>784460451</v>
      </c>
      <c r="G16" s="42">
        <v>826507532</v>
      </c>
      <c r="H16" s="43">
        <v>877668348</v>
      </c>
      <c r="I16" s="22">
        <f t="shared" si="0"/>
        <v>11.99891104443418</v>
      </c>
      <c r="J16" s="23">
        <f t="shared" si="1"/>
        <v>7.80967273838582</v>
      </c>
    </row>
    <row r="17" spans="1:10" x14ac:dyDescent="0.25">
      <c r="A17" s="3" t="s">
        <v>17</v>
      </c>
      <c r="B17" s="21" t="s">
        <v>27</v>
      </c>
      <c r="C17" s="41">
        <v>994868388</v>
      </c>
      <c r="D17" s="41">
        <v>1068514128</v>
      </c>
      <c r="E17" s="41">
        <v>1445075062</v>
      </c>
      <c r="F17" s="41">
        <v>1079561325</v>
      </c>
      <c r="G17" s="42">
        <v>1213481886</v>
      </c>
      <c r="H17" s="43">
        <v>1185634739</v>
      </c>
      <c r="I17" s="29">
        <f t="shared" si="0"/>
        <v>-25.293754394607358</v>
      </c>
      <c r="J17" s="30">
        <f t="shared" si="1"/>
        <v>-6.3832622875034106</v>
      </c>
    </row>
    <row r="18" spans="1:10" x14ac:dyDescent="0.25">
      <c r="A18" s="3" t="s">
        <v>17</v>
      </c>
      <c r="B18" s="24" t="s">
        <v>28</v>
      </c>
      <c r="C18" s="44">
        <v>2617459526</v>
      </c>
      <c r="D18" s="44">
        <v>2675259130</v>
      </c>
      <c r="E18" s="44">
        <v>2892752983</v>
      </c>
      <c r="F18" s="44">
        <v>2849756239</v>
      </c>
      <c r="G18" s="45">
        <v>3086995345</v>
      </c>
      <c r="H18" s="46">
        <v>3153464564</v>
      </c>
      <c r="I18" s="25">
        <f t="shared" si="0"/>
        <v>-1.4863607177205029</v>
      </c>
      <c r="J18" s="26">
        <f t="shared" si="1"/>
        <v>2.9182046713364773</v>
      </c>
    </row>
    <row r="19" spans="1:10" ht="23.25" customHeight="1" x14ac:dyDescent="0.25">
      <c r="A19" s="31" t="s">
        <v>17</v>
      </c>
      <c r="B19" s="32" t="s">
        <v>29</v>
      </c>
      <c r="C19" s="50">
        <v>-136803494</v>
      </c>
      <c r="D19" s="50">
        <v>-89407582</v>
      </c>
      <c r="E19" s="50">
        <v>-293735677</v>
      </c>
      <c r="F19" s="51">
        <v>-144113905</v>
      </c>
      <c r="G19" s="52">
        <v>-48012221</v>
      </c>
      <c r="H19" s="53">
        <v>-53534669</v>
      </c>
      <c r="I19" s="33">
        <f t="shared" si="0"/>
        <v>-50.93755499097918</v>
      </c>
      <c r="J19" s="34">
        <f t="shared" si="1"/>
        <v>-43.303079040841816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11110000</v>
      </c>
      <c r="D23" s="41">
        <v>16144878</v>
      </c>
      <c r="E23" s="41">
        <v>14458335</v>
      </c>
      <c r="F23" s="41">
        <v>3389694</v>
      </c>
      <c r="G23" s="42">
        <v>1800000</v>
      </c>
      <c r="H23" s="43">
        <v>1200000</v>
      </c>
      <c r="I23" s="36">
        <f t="shared" si="0"/>
        <v>-76.555433250094154</v>
      </c>
      <c r="J23" s="23">
        <f t="shared" si="1"/>
        <v>-56.379799819144139</v>
      </c>
    </row>
    <row r="24" spans="1:10" x14ac:dyDescent="0.25">
      <c r="A24" s="9" t="s">
        <v>17</v>
      </c>
      <c r="B24" s="21" t="s">
        <v>33</v>
      </c>
      <c r="C24" s="41">
        <v>162376373</v>
      </c>
      <c r="D24" s="41">
        <v>141307138</v>
      </c>
      <c r="E24" s="41">
        <v>121895267</v>
      </c>
      <c r="F24" s="41">
        <v>232168043</v>
      </c>
      <c r="G24" s="42">
        <v>104352000</v>
      </c>
      <c r="H24" s="43">
        <v>102666772</v>
      </c>
      <c r="I24" s="36">
        <f t="shared" si="0"/>
        <v>90.465182704755875</v>
      </c>
      <c r="J24" s="23">
        <f t="shared" si="1"/>
        <v>-5.5618027553462017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173486373</v>
      </c>
      <c r="D26" s="44">
        <v>157452016</v>
      </c>
      <c r="E26" s="44">
        <v>136353602</v>
      </c>
      <c r="F26" s="44">
        <v>235557737</v>
      </c>
      <c r="G26" s="45">
        <v>106152000</v>
      </c>
      <c r="H26" s="46">
        <v>103866772</v>
      </c>
      <c r="I26" s="25">
        <f t="shared" si="0"/>
        <v>72.755052704804953</v>
      </c>
      <c r="J26" s="26">
        <f t="shared" si="1"/>
        <v>-8.672127688670372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52191251</v>
      </c>
      <c r="D28" s="41">
        <v>37564995</v>
      </c>
      <c r="E28" s="41">
        <v>31106685</v>
      </c>
      <c r="F28" s="41">
        <v>65790000</v>
      </c>
      <c r="G28" s="42">
        <v>30641000</v>
      </c>
      <c r="H28" s="43">
        <v>0</v>
      </c>
      <c r="I28" s="36">
        <f t="shared" si="0"/>
        <v>111.49794650249616</v>
      </c>
      <c r="J28" s="23">
        <f t="shared" si="1"/>
        <v>-100</v>
      </c>
    </row>
    <row r="29" spans="1:10" x14ac:dyDescent="0.25">
      <c r="A29" s="9" t="s">
        <v>17</v>
      </c>
      <c r="B29" s="21" t="s">
        <v>38</v>
      </c>
      <c r="C29" s="41">
        <v>22344000</v>
      </c>
      <c r="D29" s="41">
        <v>25597304</v>
      </c>
      <c r="E29" s="41">
        <v>19324597</v>
      </c>
      <c r="F29" s="41">
        <v>41300000</v>
      </c>
      <c r="G29" s="42">
        <v>18500000</v>
      </c>
      <c r="H29" s="43">
        <v>19336000</v>
      </c>
      <c r="I29" s="36">
        <f t="shared" si="0"/>
        <v>113.7172640650669</v>
      </c>
      <c r="J29" s="23">
        <f t="shared" si="1"/>
        <v>1.9665365427523618E-2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56050546</v>
      </c>
      <c r="D31" s="41">
        <v>67622423</v>
      </c>
      <c r="E31" s="41">
        <v>53306634</v>
      </c>
      <c r="F31" s="41">
        <v>73194000</v>
      </c>
      <c r="G31" s="42">
        <v>45000000</v>
      </c>
      <c r="H31" s="43">
        <v>53000000</v>
      </c>
      <c r="I31" s="36">
        <f t="shared" si="0"/>
        <v>37.307487844758683</v>
      </c>
      <c r="J31" s="23">
        <f t="shared" si="1"/>
        <v>-0.19211106884986506</v>
      </c>
    </row>
    <row r="32" spans="1:10" x14ac:dyDescent="0.25">
      <c r="A32" s="9" t="s">
        <v>17</v>
      </c>
      <c r="B32" s="21" t="s">
        <v>34</v>
      </c>
      <c r="C32" s="41">
        <v>42900576</v>
      </c>
      <c r="D32" s="41">
        <v>26667294</v>
      </c>
      <c r="E32" s="41">
        <v>32615686</v>
      </c>
      <c r="F32" s="41">
        <v>55273737</v>
      </c>
      <c r="G32" s="42">
        <v>12011000</v>
      </c>
      <c r="H32" s="43">
        <v>31530772</v>
      </c>
      <c r="I32" s="36">
        <f t="shared" si="0"/>
        <v>69.46979744654152</v>
      </c>
      <c r="J32" s="23">
        <f t="shared" si="1"/>
        <v>-1.1213119173787311</v>
      </c>
    </row>
    <row r="33" spans="1:11" ht="13" thickBot="1" x14ac:dyDescent="0.3">
      <c r="A33" s="9" t="s">
        <v>17</v>
      </c>
      <c r="B33" s="37" t="s">
        <v>41</v>
      </c>
      <c r="C33" s="57">
        <v>173486373</v>
      </c>
      <c r="D33" s="57">
        <v>157452016</v>
      </c>
      <c r="E33" s="57">
        <v>136353602</v>
      </c>
      <c r="F33" s="57">
        <v>235557737</v>
      </c>
      <c r="G33" s="58">
        <v>106152000</v>
      </c>
      <c r="H33" s="59">
        <v>103866772</v>
      </c>
      <c r="I33" s="38">
        <f t="shared" si="0"/>
        <v>72.755052704804953</v>
      </c>
      <c r="J33" s="39">
        <f t="shared" si="1"/>
        <v>-8.672127688670372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K34"/>
  <sheetViews>
    <sheetView showGridLines="0" workbookViewId="0"/>
  </sheetViews>
  <sheetFormatPr defaultRowHeight="12.5" x14ac:dyDescent="0.25"/>
  <cols>
    <col min="1" max="1" width="1.7265625" customWidth="1"/>
    <col min="2" max="2" width="23.26953125" customWidth="1"/>
    <col min="3" max="10" width="12.1796875" customWidth="1"/>
  </cols>
  <sheetData>
    <row r="1" spans="1:11" ht="14" x14ac:dyDescent="0.3">
      <c r="A1" s="1" t="s">
        <v>0</v>
      </c>
      <c r="B1" s="64" t="s">
        <v>1</v>
      </c>
      <c r="C1" s="64"/>
      <c r="D1" s="64"/>
      <c r="E1" s="64"/>
      <c r="F1" s="64"/>
      <c r="G1" s="64"/>
      <c r="H1" s="64"/>
      <c r="I1" s="64"/>
      <c r="J1" s="64"/>
    </row>
    <row r="2" spans="1:11" ht="16.5" customHeight="1" x14ac:dyDescent="0.35">
      <c r="A2" s="2" t="s">
        <v>0</v>
      </c>
      <c r="B2" s="65" t="s">
        <v>139</v>
      </c>
      <c r="C2" s="65"/>
      <c r="D2" s="65"/>
      <c r="E2" s="65"/>
      <c r="F2" s="65"/>
      <c r="G2" s="65"/>
      <c r="H2" s="65"/>
      <c r="I2" s="65"/>
      <c r="J2" s="65"/>
      <c r="K2" s="65"/>
    </row>
    <row r="3" spans="1:11" ht="16.5" customHeight="1" x14ac:dyDescent="0.3">
      <c r="A3" s="1" t="s">
        <v>0</v>
      </c>
      <c r="B3" s="65" t="s">
        <v>3</v>
      </c>
      <c r="C3" s="65"/>
      <c r="D3" s="65"/>
      <c r="E3" s="65"/>
      <c r="F3" s="65"/>
      <c r="G3" s="65"/>
      <c r="H3" s="65"/>
      <c r="I3" s="65"/>
      <c r="J3" s="65"/>
      <c r="K3" s="65"/>
    </row>
    <row r="4" spans="1:11" ht="14" x14ac:dyDescent="0.3">
      <c r="A4" s="1" t="s">
        <v>0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</row>
    <row r="5" spans="1:11" ht="21" customHeight="1" x14ac:dyDescent="0.25">
      <c r="A5" s="3" t="s">
        <v>0</v>
      </c>
      <c r="B5" s="4" t="s">
        <v>0</v>
      </c>
      <c r="C5" s="66" t="s">
        <v>5</v>
      </c>
      <c r="D5" s="67"/>
      <c r="E5" s="68"/>
      <c r="F5" s="5" t="s">
        <v>6</v>
      </c>
      <c r="G5" s="6" t="s">
        <v>7</v>
      </c>
      <c r="H5" s="6" t="s">
        <v>8</v>
      </c>
      <c r="I5" s="69" t="s">
        <v>9</v>
      </c>
      <c r="J5" s="70"/>
    </row>
    <row r="6" spans="1:11" ht="23.25" customHeight="1" x14ac:dyDescent="0.25">
      <c r="A6" s="9" t="s">
        <v>0</v>
      </c>
      <c r="B6" s="10" t="s">
        <v>10</v>
      </c>
      <c r="C6" s="11" t="s">
        <v>11</v>
      </c>
      <c r="D6" s="11" t="s">
        <v>12</v>
      </c>
      <c r="E6" s="11" t="s">
        <v>13</v>
      </c>
      <c r="F6" s="60" t="s">
        <v>14</v>
      </c>
      <c r="G6" s="61"/>
      <c r="H6" s="62"/>
      <c r="I6" s="12" t="s">
        <v>15</v>
      </c>
      <c r="J6" s="13" t="s">
        <v>16</v>
      </c>
    </row>
    <row r="7" spans="1:11" ht="20.25" customHeight="1" x14ac:dyDescent="0.25">
      <c r="A7" s="14" t="s">
        <v>17</v>
      </c>
      <c r="B7" s="15" t="s">
        <v>18</v>
      </c>
      <c r="C7" s="16"/>
      <c r="D7" s="16"/>
      <c r="E7" s="16"/>
      <c r="F7" s="16"/>
      <c r="G7" s="17"/>
      <c r="H7" s="18"/>
      <c r="I7" s="19"/>
      <c r="J7" s="20"/>
    </row>
    <row r="8" spans="1:11" x14ac:dyDescent="0.25">
      <c r="A8" s="3" t="s">
        <v>17</v>
      </c>
      <c r="B8" s="21" t="s">
        <v>19</v>
      </c>
      <c r="C8" s="41">
        <v>47566650</v>
      </c>
      <c r="D8" s="41">
        <v>49679816</v>
      </c>
      <c r="E8" s="41">
        <v>44356150</v>
      </c>
      <c r="F8" s="41">
        <v>51816047</v>
      </c>
      <c r="G8" s="42">
        <v>57199585</v>
      </c>
      <c r="H8" s="43">
        <v>59584367</v>
      </c>
      <c r="I8" s="22">
        <f>IF(($E8       =0),0,((($F8       /$E8       )-1)*100))</f>
        <v>16.818179666179333</v>
      </c>
      <c r="J8" s="23">
        <f>IF(($E8       =0),0,(((($H8       /$E8       )^(1/3))-1)*100))</f>
        <v>10.338267919218435</v>
      </c>
    </row>
    <row r="9" spans="1:11" x14ac:dyDescent="0.25">
      <c r="A9" s="3" t="s">
        <v>17</v>
      </c>
      <c r="B9" s="21" t="s">
        <v>20</v>
      </c>
      <c r="C9" s="41">
        <v>23300462</v>
      </c>
      <c r="D9" s="41">
        <v>20980014</v>
      </c>
      <c r="E9" s="41">
        <v>23054409</v>
      </c>
      <c r="F9" s="41">
        <v>23596877</v>
      </c>
      <c r="G9" s="42">
        <v>24682335</v>
      </c>
      <c r="H9" s="43">
        <v>25768356</v>
      </c>
      <c r="I9" s="22">
        <f>IF(($E9       =0),0,((($F9       /$E9       )-1)*100))</f>
        <v>2.3529902675015535</v>
      </c>
      <c r="J9" s="23">
        <f>IF(($E9       =0),0,(((($H9       /$E9       )^(1/3))-1)*100))</f>
        <v>3.7793404001717379</v>
      </c>
    </row>
    <row r="10" spans="1:11" x14ac:dyDescent="0.25">
      <c r="A10" s="3" t="s">
        <v>17</v>
      </c>
      <c r="B10" s="21" t="s">
        <v>21</v>
      </c>
      <c r="C10" s="41">
        <v>60548495</v>
      </c>
      <c r="D10" s="41">
        <v>67688442</v>
      </c>
      <c r="E10" s="41">
        <v>64594996</v>
      </c>
      <c r="F10" s="41">
        <v>62490276</v>
      </c>
      <c r="G10" s="42">
        <v>61829735</v>
      </c>
      <c r="H10" s="43">
        <v>64563580</v>
      </c>
      <c r="I10" s="22">
        <f t="shared" ref="I10:I33" si="0">IF(($E10      =0),0,((($F10      /$E10      )-1)*100))</f>
        <v>-3.2583328900585462</v>
      </c>
      <c r="J10" s="23">
        <f t="shared" ref="J10:J33" si="1">IF(($E10      =0),0,(((($H10      /$E10      )^(1/3))-1)*100))</f>
        <v>-1.6214411030668341E-2</v>
      </c>
    </row>
    <row r="11" spans="1:11" x14ac:dyDescent="0.25">
      <c r="A11" s="9" t="s">
        <v>17</v>
      </c>
      <c r="B11" s="24" t="s">
        <v>22</v>
      </c>
      <c r="C11" s="44">
        <v>131415607</v>
      </c>
      <c r="D11" s="44">
        <v>138348272</v>
      </c>
      <c r="E11" s="44">
        <v>132005555</v>
      </c>
      <c r="F11" s="44">
        <v>137903200</v>
      </c>
      <c r="G11" s="45">
        <v>143711655</v>
      </c>
      <c r="H11" s="46">
        <v>149916303</v>
      </c>
      <c r="I11" s="25">
        <f t="shared" si="0"/>
        <v>4.4677248620332621</v>
      </c>
      <c r="J11" s="26">
        <f t="shared" si="1"/>
        <v>4.3323249802370567</v>
      </c>
    </row>
    <row r="12" spans="1:11" ht="21" customHeight="1" x14ac:dyDescent="0.25">
      <c r="A12" s="9" t="s">
        <v>17</v>
      </c>
      <c r="B12" s="15" t="s">
        <v>23</v>
      </c>
      <c r="C12" s="47"/>
      <c r="D12" s="47"/>
      <c r="E12" s="47"/>
      <c r="F12" s="47"/>
      <c r="G12" s="48"/>
      <c r="H12" s="49"/>
      <c r="I12" s="27"/>
      <c r="J12" s="28"/>
    </row>
    <row r="13" spans="1:11" x14ac:dyDescent="0.25">
      <c r="A13" s="3" t="s">
        <v>17</v>
      </c>
      <c r="B13" s="21" t="s">
        <v>24</v>
      </c>
      <c r="C13" s="41">
        <v>52089849</v>
      </c>
      <c r="D13" s="41">
        <v>55530235</v>
      </c>
      <c r="E13" s="41">
        <v>52652611</v>
      </c>
      <c r="F13" s="41">
        <v>58249154</v>
      </c>
      <c r="G13" s="42">
        <v>60928631</v>
      </c>
      <c r="H13" s="43">
        <v>63609483</v>
      </c>
      <c r="I13" s="22">
        <f t="shared" si="0"/>
        <v>10.629184182338069</v>
      </c>
      <c r="J13" s="23">
        <f t="shared" si="1"/>
        <v>6.5043430352722531</v>
      </c>
    </row>
    <row r="14" spans="1:11" x14ac:dyDescent="0.25">
      <c r="A14" s="3" t="s">
        <v>17</v>
      </c>
      <c r="B14" s="21" t="s">
        <v>25</v>
      </c>
      <c r="C14" s="41">
        <v>2851852</v>
      </c>
      <c r="D14" s="41">
        <v>2851852</v>
      </c>
      <c r="E14" s="41">
        <v>0</v>
      </c>
      <c r="F14" s="41">
        <v>4574482</v>
      </c>
      <c r="G14" s="42">
        <v>4784908</v>
      </c>
      <c r="H14" s="43">
        <v>4995444</v>
      </c>
      <c r="I14" s="22">
        <f t="shared" si="0"/>
        <v>0</v>
      </c>
      <c r="J14" s="23">
        <f t="shared" si="1"/>
        <v>0</v>
      </c>
    </row>
    <row r="15" spans="1:11" hidden="1" x14ac:dyDescent="0.25">
      <c r="A15" s="3" t="s">
        <v>17</v>
      </c>
      <c r="B15" s="21" t="s">
        <v>17</v>
      </c>
      <c r="C15" s="41">
        <v>0</v>
      </c>
      <c r="D15" s="41">
        <v>0</v>
      </c>
      <c r="E15" s="41">
        <v>0</v>
      </c>
      <c r="F15" s="41">
        <v>0</v>
      </c>
      <c r="G15" s="42">
        <v>0</v>
      </c>
      <c r="H15" s="43">
        <v>0</v>
      </c>
      <c r="I15" s="22">
        <f t="shared" si="0"/>
        <v>0</v>
      </c>
      <c r="J15" s="23">
        <f t="shared" si="1"/>
        <v>0</v>
      </c>
    </row>
    <row r="16" spans="1:11" x14ac:dyDescent="0.25">
      <c r="A16" s="3" t="s">
        <v>17</v>
      </c>
      <c r="B16" s="21" t="s">
        <v>26</v>
      </c>
      <c r="C16" s="41">
        <v>22883173</v>
      </c>
      <c r="D16" s="41">
        <v>25411194</v>
      </c>
      <c r="E16" s="41">
        <v>24135585</v>
      </c>
      <c r="F16" s="41">
        <v>25907318</v>
      </c>
      <c r="G16" s="42">
        <v>27099055</v>
      </c>
      <c r="H16" s="43">
        <v>28291413</v>
      </c>
      <c r="I16" s="22">
        <f t="shared" si="0"/>
        <v>7.3407501827695398</v>
      </c>
      <c r="J16" s="23">
        <f t="shared" si="1"/>
        <v>5.4384313902539283</v>
      </c>
    </row>
    <row r="17" spans="1:10" x14ac:dyDescent="0.25">
      <c r="A17" s="3" t="s">
        <v>17</v>
      </c>
      <c r="B17" s="21" t="s">
        <v>27</v>
      </c>
      <c r="C17" s="41">
        <v>46197335</v>
      </c>
      <c r="D17" s="41">
        <v>54531233</v>
      </c>
      <c r="E17" s="41">
        <v>49114517</v>
      </c>
      <c r="F17" s="41">
        <v>47441394</v>
      </c>
      <c r="G17" s="42">
        <v>49623696</v>
      </c>
      <c r="H17" s="43">
        <v>51807121</v>
      </c>
      <c r="I17" s="29">
        <f t="shared" si="0"/>
        <v>-3.4065752901530133</v>
      </c>
      <c r="J17" s="30">
        <f t="shared" si="1"/>
        <v>1.7950188259153954</v>
      </c>
    </row>
    <row r="18" spans="1:10" x14ac:dyDescent="0.25">
      <c r="A18" s="3" t="s">
        <v>17</v>
      </c>
      <c r="B18" s="24" t="s">
        <v>28</v>
      </c>
      <c r="C18" s="44">
        <v>124022209</v>
      </c>
      <c r="D18" s="44">
        <v>138324514</v>
      </c>
      <c r="E18" s="44">
        <v>125902713</v>
      </c>
      <c r="F18" s="44">
        <v>136172348</v>
      </c>
      <c r="G18" s="45">
        <v>142436290</v>
      </c>
      <c r="H18" s="46">
        <v>148703461</v>
      </c>
      <c r="I18" s="25">
        <f t="shared" si="0"/>
        <v>8.1568019904384457</v>
      </c>
      <c r="J18" s="26">
        <f t="shared" si="1"/>
        <v>5.7049510304877593</v>
      </c>
    </row>
    <row r="19" spans="1:10" ht="23.25" customHeight="1" x14ac:dyDescent="0.25">
      <c r="A19" s="31" t="s">
        <v>17</v>
      </c>
      <c r="B19" s="32" t="s">
        <v>29</v>
      </c>
      <c r="C19" s="50">
        <v>7393398</v>
      </c>
      <c r="D19" s="50">
        <v>23758</v>
      </c>
      <c r="E19" s="50">
        <v>6102842</v>
      </c>
      <c r="F19" s="51">
        <v>1730852</v>
      </c>
      <c r="G19" s="52">
        <v>1275365</v>
      </c>
      <c r="H19" s="53">
        <v>1212842</v>
      </c>
      <c r="I19" s="33">
        <f t="shared" si="0"/>
        <v>-71.638590676278355</v>
      </c>
      <c r="J19" s="34">
        <f t="shared" si="1"/>
        <v>-41.64330330440211</v>
      </c>
    </row>
    <row r="20" spans="1:10" x14ac:dyDescent="0.25">
      <c r="A20" s="3" t="s">
        <v>17</v>
      </c>
      <c r="B20" s="35" t="s">
        <v>17</v>
      </c>
      <c r="C20" s="47"/>
      <c r="D20" s="47"/>
      <c r="E20" s="47"/>
      <c r="F20" s="47"/>
      <c r="G20" s="48"/>
      <c r="H20" s="49"/>
      <c r="I20" s="27"/>
      <c r="J20" s="28"/>
    </row>
    <row r="21" spans="1:10" ht="23.25" customHeight="1" x14ac:dyDescent="0.25">
      <c r="A21" s="14" t="s">
        <v>17</v>
      </c>
      <c r="B21" s="32" t="s">
        <v>30</v>
      </c>
      <c r="C21" s="54"/>
      <c r="D21" s="54"/>
      <c r="E21" s="54"/>
      <c r="F21" s="54"/>
      <c r="G21" s="55"/>
      <c r="H21" s="56"/>
      <c r="I21" s="7"/>
      <c r="J21" s="8"/>
    </row>
    <row r="22" spans="1:10" x14ac:dyDescent="0.25">
      <c r="A22" s="3" t="s">
        <v>17</v>
      </c>
      <c r="B22" s="21" t="s">
        <v>31</v>
      </c>
      <c r="C22" s="41">
        <v>0</v>
      </c>
      <c r="D22" s="41">
        <v>0</v>
      </c>
      <c r="E22" s="41">
        <v>0</v>
      </c>
      <c r="F22" s="41">
        <v>0</v>
      </c>
      <c r="G22" s="42">
        <v>0</v>
      </c>
      <c r="H22" s="43">
        <v>0</v>
      </c>
      <c r="I22" s="36">
        <f t="shared" si="0"/>
        <v>0</v>
      </c>
      <c r="J22" s="23">
        <f t="shared" si="1"/>
        <v>0</v>
      </c>
    </row>
    <row r="23" spans="1:10" x14ac:dyDescent="0.25">
      <c r="A23" s="9" t="s">
        <v>17</v>
      </c>
      <c r="B23" s="21" t="s">
        <v>32</v>
      </c>
      <c r="C23" s="41">
        <v>1525272</v>
      </c>
      <c r="D23" s="41">
        <v>1346215</v>
      </c>
      <c r="E23" s="41">
        <v>2518344</v>
      </c>
      <c r="F23" s="41">
        <v>1191304</v>
      </c>
      <c r="G23" s="42">
        <v>1244913</v>
      </c>
      <c r="H23" s="43">
        <v>1276036</v>
      </c>
      <c r="I23" s="36">
        <f t="shared" si="0"/>
        <v>-52.694945567404616</v>
      </c>
      <c r="J23" s="23">
        <f t="shared" si="1"/>
        <v>-20.277185117673501</v>
      </c>
    </row>
    <row r="24" spans="1:10" x14ac:dyDescent="0.25">
      <c r="A24" s="9" t="s">
        <v>17</v>
      </c>
      <c r="B24" s="21" t="s">
        <v>33</v>
      </c>
      <c r="C24" s="41">
        <v>27702608</v>
      </c>
      <c r="D24" s="41">
        <v>51014171</v>
      </c>
      <c r="E24" s="41">
        <v>51069124</v>
      </c>
      <c r="F24" s="41">
        <v>25155654</v>
      </c>
      <c r="G24" s="42">
        <v>18234782</v>
      </c>
      <c r="H24" s="43">
        <v>14367826</v>
      </c>
      <c r="I24" s="36">
        <f t="shared" si="0"/>
        <v>-50.741951242398443</v>
      </c>
      <c r="J24" s="23">
        <f t="shared" si="1"/>
        <v>-34.474418485054372</v>
      </c>
    </row>
    <row r="25" spans="1:10" x14ac:dyDescent="0.25">
      <c r="A25" s="9" t="s">
        <v>17</v>
      </c>
      <c r="B25" s="21" t="s">
        <v>34</v>
      </c>
      <c r="C25" s="41"/>
      <c r="D25" s="41"/>
      <c r="E25" s="41"/>
      <c r="F25" s="41"/>
      <c r="G25" s="42"/>
      <c r="H25" s="43"/>
      <c r="I25" s="36">
        <f t="shared" si="0"/>
        <v>0</v>
      </c>
      <c r="J25" s="23">
        <f t="shared" si="1"/>
        <v>0</v>
      </c>
    </row>
    <row r="26" spans="1:10" x14ac:dyDescent="0.25">
      <c r="A26" s="9" t="s">
        <v>17</v>
      </c>
      <c r="B26" s="24" t="s">
        <v>35</v>
      </c>
      <c r="C26" s="44">
        <v>29227880</v>
      </c>
      <c r="D26" s="44">
        <v>52360386</v>
      </c>
      <c r="E26" s="44">
        <v>53587468</v>
      </c>
      <c r="F26" s="44">
        <v>26346958</v>
      </c>
      <c r="G26" s="45">
        <v>19479695</v>
      </c>
      <c r="H26" s="46">
        <v>15643862</v>
      </c>
      <c r="I26" s="25">
        <f t="shared" si="0"/>
        <v>-50.833732245009223</v>
      </c>
      <c r="J26" s="26">
        <f t="shared" si="1"/>
        <v>-33.662324994511174</v>
      </c>
    </row>
    <row r="27" spans="1:10" ht="21" customHeight="1" x14ac:dyDescent="0.25">
      <c r="A27" s="14" t="s">
        <v>17</v>
      </c>
      <c r="B27" s="32" t="s">
        <v>36</v>
      </c>
      <c r="C27" s="54"/>
      <c r="D27" s="54"/>
      <c r="E27" s="54"/>
      <c r="F27" s="54"/>
      <c r="G27" s="55"/>
      <c r="H27" s="56"/>
      <c r="I27" s="7"/>
      <c r="J27" s="8"/>
    </row>
    <row r="28" spans="1:10" x14ac:dyDescent="0.25">
      <c r="A28" s="3" t="s">
        <v>17</v>
      </c>
      <c r="B28" s="21" t="s">
        <v>37</v>
      </c>
      <c r="C28" s="41">
        <v>0</v>
      </c>
      <c r="D28" s="41">
        <v>0</v>
      </c>
      <c r="E28" s="41">
        <v>0</v>
      </c>
      <c r="F28" s="41">
        <v>0</v>
      </c>
      <c r="G28" s="42">
        <v>0</v>
      </c>
      <c r="H28" s="43">
        <v>0</v>
      </c>
      <c r="I28" s="36">
        <f t="shared" si="0"/>
        <v>0</v>
      </c>
      <c r="J28" s="23">
        <f t="shared" si="1"/>
        <v>0</v>
      </c>
    </row>
    <row r="29" spans="1:10" x14ac:dyDescent="0.25">
      <c r="A29" s="9" t="s">
        <v>17</v>
      </c>
      <c r="B29" s="21" t="s">
        <v>38</v>
      </c>
      <c r="C29" s="41">
        <v>13493913</v>
      </c>
      <c r="D29" s="41">
        <v>19580869</v>
      </c>
      <c r="E29" s="41">
        <v>18274446</v>
      </c>
      <c r="F29" s="41">
        <v>10681740</v>
      </c>
      <c r="G29" s="42">
        <v>8695652</v>
      </c>
      <c r="H29" s="43">
        <v>4573913</v>
      </c>
      <c r="I29" s="36">
        <f t="shared" si="0"/>
        <v>-41.548214375417999</v>
      </c>
      <c r="J29" s="23">
        <f t="shared" si="1"/>
        <v>-36.979589668999644</v>
      </c>
    </row>
    <row r="30" spans="1:10" x14ac:dyDescent="0.25">
      <c r="A30" s="9" t="s">
        <v>17</v>
      </c>
      <c r="B30" s="21" t="s">
        <v>39</v>
      </c>
      <c r="C30" s="41">
        <v>0</v>
      </c>
      <c r="D30" s="41">
        <v>0</v>
      </c>
      <c r="E30" s="41">
        <v>0</v>
      </c>
      <c r="F30" s="41">
        <v>0</v>
      </c>
      <c r="G30" s="42">
        <v>0</v>
      </c>
      <c r="H30" s="43">
        <v>0</v>
      </c>
      <c r="I30" s="36">
        <f t="shared" si="0"/>
        <v>0</v>
      </c>
      <c r="J30" s="23">
        <f t="shared" si="1"/>
        <v>0</v>
      </c>
    </row>
    <row r="31" spans="1:10" x14ac:dyDescent="0.25">
      <c r="A31" s="9" t="s">
        <v>17</v>
      </c>
      <c r="B31" s="21" t="s">
        <v>40</v>
      </c>
      <c r="C31" s="41">
        <v>14208695</v>
      </c>
      <c r="D31" s="41">
        <v>28991304</v>
      </c>
      <c r="E31" s="41">
        <v>32794678</v>
      </c>
      <c r="F31" s="41">
        <v>14473914</v>
      </c>
      <c r="G31" s="42">
        <v>9539130</v>
      </c>
      <c r="H31" s="43">
        <v>9793913</v>
      </c>
      <c r="I31" s="36">
        <f t="shared" si="0"/>
        <v>-55.865052250246208</v>
      </c>
      <c r="J31" s="23">
        <f t="shared" si="1"/>
        <v>-33.157765926874895</v>
      </c>
    </row>
    <row r="32" spans="1:10" x14ac:dyDescent="0.25">
      <c r="A32" s="9" t="s">
        <v>17</v>
      </c>
      <c r="B32" s="21" t="s">
        <v>34</v>
      </c>
      <c r="C32" s="41">
        <v>1525272</v>
      </c>
      <c r="D32" s="41">
        <v>3788213</v>
      </c>
      <c r="E32" s="41">
        <v>3736585</v>
      </c>
      <c r="F32" s="41">
        <v>1191304</v>
      </c>
      <c r="G32" s="42">
        <v>1244913</v>
      </c>
      <c r="H32" s="43">
        <v>1276036</v>
      </c>
      <c r="I32" s="36">
        <f t="shared" si="0"/>
        <v>-68.117840220415161</v>
      </c>
      <c r="J32" s="23">
        <f t="shared" si="1"/>
        <v>-30.102331935897688</v>
      </c>
    </row>
    <row r="33" spans="1:11" ht="13" thickBot="1" x14ac:dyDescent="0.3">
      <c r="A33" s="9" t="s">
        <v>17</v>
      </c>
      <c r="B33" s="37" t="s">
        <v>41</v>
      </c>
      <c r="C33" s="57">
        <v>29227880</v>
      </c>
      <c r="D33" s="57">
        <v>52360386</v>
      </c>
      <c r="E33" s="57">
        <v>54805709</v>
      </c>
      <c r="F33" s="57">
        <v>26346958</v>
      </c>
      <c r="G33" s="58">
        <v>19479695</v>
      </c>
      <c r="H33" s="59">
        <v>15643862</v>
      </c>
      <c r="I33" s="38">
        <f t="shared" si="0"/>
        <v>-51.92661771787315</v>
      </c>
      <c r="J33" s="39">
        <f t="shared" si="1"/>
        <v>-34.157538479960117</v>
      </c>
    </row>
    <row r="34" spans="1:11" ht="13.5" customHeight="1" x14ac:dyDescent="0.25">
      <c r="A34" s="40" t="s">
        <v>0</v>
      </c>
      <c r="B34" s="63" t="s">
        <v>42</v>
      </c>
      <c r="C34" s="63"/>
      <c r="D34" s="63"/>
      <c r="E34" s="63"/>
      <c r="F34" s="63"/>
      <c r="G34" s="63"/>
      <c r="H34" s="63"/>
      <c r="I34" s="63"/>
      <c r="J34" s="63"/>
      <c r="K34" s="63"/>
    </row>
  </sheetData>
  <mergeCells count="8">
    <mergeCell ref="F6:H6"/>
    <mergeCell ref="B34:K34"/>
    <mergeCell ref="B1:J1"/>
    <mergeCell ref="B2:K2"/>
    <mergeCell ref="B3:K3"/>
    <mergeCell ref="B4:K4"/>
    <mergeCell ref="C5:E5"/>
    <mergeCell ref="I5:J5"/>
  </mergeCells>
  <printOptions horizontalCentered="1"/>
  <pageMargins left="0.75" right="0.75" top="0.5" bottom="0.5" header="0.5" footer="0.5"/>
  <pageSetup paperSize="9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BD0357-C3D2-43A8-A6F6-36B8978413A9}"/>
</file>

<file path=customXml/itemProps2.xml><?xml version="1.0" encoding="utf-8"?>
<ds:datastoreItem xmlns:ds="http://schemas.openxmlformats.org/officeDocument/2006/customXml" ds:itemID="{19B34CB0-8852-402D-A8F0-F542020ABDF3}"/>
</file>

<file path=customXml/itemProps3.xml><?xml version="1.0" encoding="utf-8"?>
<ds:datastoreItem xmlns:ds="http://schemas.openxmlformats.org/officeDocument/2006/customXml" ds:itemID="{BD93558A-E80B-494D-8EE4-27F3C0A1B9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258</vt:i4>
      </vt:variant>
      <vt:variant>
        <vt:lpstr>Named Ranges</vt:lpstr>
      </vt:variant>
      <vt:variant>
        <vt:i4>258</vt:i4>
      </vt:variant>
    </vt:vector>
  </HeadingPairs>
  <TitlesOfParts>
    <vt:vector size="516" baseType="lpstr">
      <vt:lpstr>Summary</vt:lpstr>
      <vt:lpstr>BUF</vt:lpstr>
      <vt:lpstr>NMA</vt:lpstr>
      <vt:lpstr>EC101</vt:lpstr>
      <vt:lpstr>EC102</vt:lpstr>
      <vt:lpstr>EC104</vt:lpstr>
      <vt:lpstr>EC105</vt:lpstr>
      <vt:lpstr>EC106</vt:lpstr>
      <vt:lpstr>EC108</vt:lpstr>
      <vt:lpstr>EC109</vt:lpstr>
      <vt:lpstr>DC10</vt:lpstr>
      <vt:lpstr>EC121</vt:lpstr>
      <vt:lpstr>EC122</vt:lpstr>
      <vt:lpstr>EC123</vt:lpstr>
      <vt:lpstr>EC124</vt:lpstr>
      <vt:lpstr>EC126</vt:lpstr>
      <vt:lpstr>EC129</vt:lpstr>
      <vt:lpstr>DC12</vt:lpstr>
      <vt:lpstr>EC131</vt:lpstr>
      <vt:lpstr>EC135</vt:lpstr>
      <vt:lpstr>EC136</vt:lpstr>
      <vt:lpstr>EC137</vt:lpstr>
      <vt:lpstr>EC138</vt:lpstr>
      <vt:lpstr>EC139</vt:lpstr>
      <vt:lpstr>DC13</vt:lpstr>
      <vt:lpstr>EC141</vt:lpstr>
      <vt:lpstr>EC142</vt:lpstr>
      <vt:lpstr>EC145</vt:lpstr>
      <vt:lpstr>DC14</vt:lpstr>
      <vt:lpstr>EC153</vt:lpstr>
      <vt:lpstr>EC154</vt:lpstr>
      <vt:lpstr>EC155</vt:lpstr>
      <vt:lpstr>EC156</vt:lpstr>
      <vt:lpstr>EC157</vt:lpstr>
      <vt:lpstr>DC15</vt:lpstr>
      <vt:lpstr>EC441</vt:lpstr>
      <vt:lpstr>EC442</vt:lpstr>
      <vt:lpstr>EC443</vt:lpstr>
      <vt:lpstr>EC444</vt:lpstr>
      <vt:lpstr>DC44</vt:lpstr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EKU</vt:lpstr>
      <vt:lpstr>JHB</vt:lpstr>
      <vt:lpstr>TSH</vt:lpstr>
      <vt:lpstr>GT421</vt:lpstr>
      <vt:lpstr>GT422</vt:lpstr>
      <vt:lpstr>GT423</vt:lpstr>
      <vt:lpstr>DC42</vt:lpstr>
      <vt:lpstr>GT481</vt:lpstr>
      <vt:lpstr>GT484</vt:lpstr>
      <vt:lpstr>GT485</vt:lpstr>
      <vt:lpstr>DC48</vt:lpstr>
      <vt:lpstr>ETH</vt:lpstr>
      <vt:lpstr>KZN212</vt:lpstr>
      <vt:lpstr>KZN213</vt:lpstr>
      <vt:lpstr>KZN214</vt:lpstr>
      <vt:lpstr>KZN216</vt:lpstr>
      <vt:lpstr>DC21</vt:lpstr>
      <vt:lpstr>KZN221</vt:lpstr>
      <vt:lpstr>KZN222</vt:lpstr>
      <vt:lpstr>KZN223</vt:lpstr>
      <vt:lpstr>KZN224</vt:lpstr>
      <vt:lpstr>KZN225</vt:lpstr>
      <vt:lpstr>KZN226</vt:lpstr>
      <vt:lpstr>KZN227</vt:lpstr>
      <vt:lpstr>DC22</vt:lpstr>
      <vt:lpstr>KZN235</vt:lpstr>
      <vt:lpstr>KZN237</vt:lpstr>
      <vt:lpstr>KZN238</vt:lpstr>
      <vt:lpstr>DC23</vt:lpstr>
      <vt:lpstr>KZN241</vt:lpstr>
      <vt:lpstr>KZN242</vt:lpstr>
      <vt:lpstr>KZN244</vt:lpstr>
      <vt:lpstr>KZN245</vt:lpstr>
      <vt:lpstr>DC24</vt:lpstr>
      <vt:lpstr>KZN252</vt:lpstr>
      <vt:lpstr>KZN253</vt:lpstr>
      <vt:lpstr>KZN254</vt:lpstr>
      <vt:lpstr>DC25</vt:lpstr>
      <vt:lpstr>KZN261</vt:lpstr>
      <vt:lpstr>KZN262</vt:lpstr>
      <vt:lpstr>KZN263</vt:lpstr>
      <vt:lpstr>KZN265</vt:lpstr>
      <vt:lpstr>KZN266</vt:lpstr>
      <vt:lpstr>DC26</vt:lpstr>
      <vt:lpstr>KZN271</vt:lpstr>
      <vt:lpstr>KZN272</vt:lpstr>
      <vt:lpstr>KZN275</vt:lpstr>
      <vt:lpstr>KZN276</vt:lpstr>
      <vt:lpstr>DC27</vt:lpstr>
      <vt:lpstr>KZN281</vt:lpstr>
      <vt:lpstr>KZN282</vt:lpstr>
      <vt:lpstr>KZN284</vt:lpstr>
      <vt:lpstr>KZN285</vt:lpstr>
      <vt:lpstr>KZN286</vt:lpstr>
      <vt:lpstr>DC28</vt:lpstr>
      <vt:lpstr>KZN291</vt:lpstr>
      <vt:lpstr>KZN292</vt:lpstr>
      <vt:lpstr>KZN293</vt:lpstr>
      <vt:lpstr>KZN294</vt:lpstr>
      <vt:lpstr>DC29</vt:lpstr>
      <vt:lpstr>KZN433</vt:lpstr>
      <vt:lpstr>KZN434</vt:lpstr>
      <vt:lpstr>KZN435</vt:lpstr>
      <vt:lpstr>KZN436</vt:lpstr>
      <vt:lpstr>DC43</vt:lpstr>
      <vt:lpstr>LIM331</vt:lpstr>
      <vt:lpstr>LIM332</vt:lpstr>
      <vt:lpstr>LIM333</vt:lpstr>
      <vt:lpstr>LIM334</vt:lpstr>
      <vt:lpstr>LIM335</vt:lpstr>
      <vt:lpstr>DC33</vt:lpstr>
      <vt:lpstr>LIM341</vt:lpstr>
      <vt:lpstr>LIM343</vt:lpstr>
      <vt:lpstr>LIM344</vt:lpstr>
      <vt:lpstr>LIM345</vt:lpstr>
      <vt:lpstr>DC34</vt:lpstr>
      <vt:lpstr>LIM351</vt:lpstr>
      <vt:lpstr>LIM353</vt:lpstr>
      <vt:lpstr>LIM354</vt:lpstr>
      <vt:lpstr>LIM355</vt:lpstr>
      <vt:lpstr>DC35</vt:lpstr>
      <vt:lpstr>LIM361</vt:lpstr>
      <vt:lpstr>LIM362</vt:lpstr>
      <vt:lpstr>LIM366</vt:lpstr>
      <vt:lpstr>LIM367</vt:lpstr>
      <vt:lpstr>LIM368</vt:lpstr>
      <vt:lpstr>DC36</vt:lpstr>
      <vt:lpstr>LIM471</vt:lpstr>
      <vt:lpstr>LIM472</vt:lpstr>
      <vt:lpstr>LIM473</vt:lpstr>
      <vt:lpstr>LIM476</vt:lpstr>
      <vt:lpstr>DC47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NC451</vt:lpstr>
      <vt:lpstr>NC452</vt:lpstr>
      <vt:lpstr>NC453</vt:lpstr>
      <vt:lpstr>DC45</vt:lpstr>
      <vt:lpstr>NC061</vt:lpstr>
      <vt:lpstr>NC062</vt:lpstr>
      <vt:lpstr>NC064</vt:lpstr>
      <vt:lpstr>NC065</vt:lpstr>
      <vt:lpstr>NC066</vt:lpstr>
      <vt:lpstr>NC067</vt:lpstr>
      <vt:lpstr>DC6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DC7</vt:lpstr>
      <vt:lpstr>NC082</vt:lpstr>
      <vt:lpstr>NC084</vt:lpstr>
      <vt:lpstr>NC085</vt:lpstr>
      <vt:lpstr>NC086</vt:lpstr>
      <vt:lpstr>NC087</vt:lpstr>
      <vt:lpstr>DC8</vt:lpstr>
      <vt:lpstr>NC091</vt:lpstr>
      <vt:lpstr>NC092</vt:lpstr>
      <vt:lpstr>NC093</vt:lpstr>
      <vt:lpstr>NC094</vt:lpstr>
      <vt:lpstr>DC9</vt:lpstr>
      <vt:lpstr>NW371</vt:lpstr>
      <vt:lpstr>NW372</vt:lpstr>
      <vt:lpstr>NW373</vt:lpstr>
      <vt:lpstr>NW374</vt:lpstr>
      <vt:lpstr>NW375</vt:lpstr>
      <vt:lpstr>DC37</vt:lpstr>
      <vt:lpstr>NW381</vt:lpstr>
      <vt:lpstr>NW382</vt:lpstr>
      <vt:lpstr>NW383</vt:lpstr>
      <vt:lpstr>NW384</vt:lpstr>
      <vt:lpstr>NW385</vt:lpstr>
      <vt:lpstr>DC38</vt:lpstr>
      <vt:lpstr>NW392</vt:lpstr>
      <vt:lpstr>NW393</vt:lpstr>
      <vt:lpstr>NW394</vt:lpstr>
      <vt:lpstr>NW396</vt:lpstr>
      <vt:lpstr>NW397</vt:lpstr>
      <vt:lpstr>DC39</vt:lpstr>
      <vt:lpstr>NW403</vt:lpstr>
      <vt:lpstr>NW404</vt:lpstr>
      <vt:lpstr>NW405</vt:lpstr>
      <vt:lpstr>DC40</vt:lpstr>
      <vt:lpstr>CPT</vt:lpstr>
      <vt:lpstr>WC011</vt:lpstr>
      <vt:lpstr>WC012</vt:lpstr>
      <vt:lpstr>WC013</vt:lpstr>
      <vt:lpstr>WC014</vt:lpstr>
      <vt:lpstr>WC015</vt:lpstr>
      <vt:lpstr>DC1</vt:lpstr>
      <vt:lpstr>WC022</vt:lpstr>
      <vt:lpstr>WC023</vt:lpstr>
      <vt:lpstr>WC024</vt:lpstr>
      <vt:lpstr>WC025</vt:lpstr>
      <vt:lpstr>WC026</vt:lpstr>
      <vt:lpstr>DC2</vt:lpstr>
      <vt:lpstr>WC031</vt:lpstr>
      <vt:lpstr>WC032</vt:lpstr>
      <vt:lpstr>WC033</vt:lpstr>
      <vt:lpstr>WC034</vt:lpstr>
      <vt:lpstr>DC3</vt:lpstr>
      <vt:lpstr>WC041</vt:lpstr>
      <vt:lpstr>WC042</vt:lpstr>
      <vt:lpstr>WC043</vt:lpstr>
      <vt:lpstr>WC044</vt:lpstr>
      <vt:lpstr>WC045</vt:lpstr>
      <vt:lpstr>WC047</vt:lpstr>
      <vt:lpstr>WC048</vt:lpstr>
      <vt:lpstr>DC4</vt:lpstr>
      <vt:lpstr>WC051</vt:lpstr>
      <vt:lpstr>WC052</vt:lpstr>
      <vt:lpstr>WC053</vt:lpstr>
      <vt:lpstr>DC5</vt:lpstr>
      <vt:lpstr>BUF!Print_Area</vt:lpstr>
      <vt:lpstr>CPT!Print_Area</vt:lpstr>
      <vt:lpstr>'DC1'!Print_Area</vt:lpstr>
      <vt:lpstr>'DC10'!Print_Area</vt:lpstr>
      <vt:lpstr>'DC12'!Print_Area</vt:lpstr>
      <vt:lpstr>'DC13'!Print_Area</vt:lpstr>
      <vt:lpstr>'DC14'!Print_Area</vt:lpstr>
      <vt:lpstr>'DC15'!Print_Area</vt:lpstr>
      <vt:lpstr>'DC16'!Print_Area</vt:lpstr>
      <vt:lpstr>'DC18'!Print_Area</vt:lpstr>
      <vt:lpstr>'DC19'!Print_Area</vt:lpstr>
      <vt:lpstr>'DC2'!Print_Area</vt:lpstr>
      <vt:lpstr>'DC20'!Print_Area</vt:lpstr>
      <vt:lpstr>'DC21'!Print_Area</vt:lpstr>
      <vt:lpstr>'DC22'!Print_Area</vt:lpstr>
      <vt:lpstr>'DC23'!Print_Area</vt:lpstr>
      <vt:lpstr>'DC24'!Print_Area</vt:lpstr>
      <vt:lpstr>'DC25'!Print_Area</vt:lpstr>
      <vt:lpstr>'DC26'!Print_Area</vt:lpstr>
      <vt:lpstr>'DC27'!Print_Area</vt:lpstr>
      <vt:lpstr>'DC28'!Print_Area</vt:lpstr>
      <vt:lpstr>'DC29'!Print_Area</vt:lpstr>
      <vt:lpstr>'DC3'!Print_Area</vt:lpstr>
      <vt:lpstr>'DC30'!Print_Area</vt:lpstr>
      <vt:lpstr>'DC31'!Print_Area</vt:lpstr>
      <vt:lpstr>'DC32'!Print_Area</vt:lpstr>
      <vt:lpstr>'DC33'!Print_Area</vt:lpstr>
      <vt:lpstr>'DC34'!Print_Area</vt:lpstr>
      <vt:lpstr>'DC35'!Print_Area</vt:lpstr>
      <vt:lpstr>'DC36'!Print_Area</vt:lpstr>
      <vt:lpstr>'DC37'!Print_Area</vt:lpstr>
      <vt:lpstr>'DC38'!Print_Area</vt:lpstr>
      <vt:lpstr>'DC39'!Print_Area</vt:lpstr>
      <vt:lpstr>'DC4'!Print_Area</vt:lpstr>
      <vt:lpstr>'DC40'!Print_Area</vt:lpstr>
      <vt:lpstr>'DC42'!Print_Area</vt:lpstr>
      <vt:lpstr>'DC43'!Print_Area</vt:lpstr>
      <vt:lpstr>'DC44'!Print_Area</vt:lpstr>
      <vt:lpstr>'DC45'!Print_Area</vt:lpstr>
      <vt:lpstr>'DC47'!Print_Area</vt:lpstr>
      <vt:lpstr>'DC48'!Print_Area</vt:lpstr>
      <vt:lpstr>'DC5'!Print_Area</vt:lpstr>
      <vt:lpstr>'DC6'!Print_Area</vt:lpstr>
      <vt:lpstr>'DC7'!Print_Area</vt:lpstr>
      <vt:lpstr>'DC8'!Print_Area</vt:lpstr>
      <vt:lpstr>'DC9'!Print_Area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EKU!Print_Area</vt:lpstr>
      <vt:lpstr>ETH!Print_Area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'KZN212'!Print_Area</vt:lpstr>
      <vt:lpstr>'KZN213'!Print_Area</vt:lpstr>
      <vt:lpstr>'KZN214'!Print_Area</vt:lpstr>
      <vt:lpstr>'KZN216'!Print_Area</vt:lpstr>
      <vt:lpstr>'KZN221'!Print_Area</vt:lpstr>
      <vt:lpstr>'KZN222'!Print_Area</vt:lpstr>
      <vt:lpstr>'KZN223'!Print_Area</vt:lpstr>
      <vt:lpstr>'KZN224'!Print_Area</vt:lpstr>
      <vt:lpstr>'KZN225'!Print_Area</vt:lpstr>
      <vt:lpstr>'KZN226'!Print_Area</vt:lpstr>
      <vt:lpstr>'KZN227'!Print_Area</vt:lpstr>
      <vt:lpstr>'KZN235'!Print_Area</vt:lpstr>
      <vt:lpstr>'KZN237'!Print_Area</vt:lpstr>
      <vt:lpstr>'KZN238'!Print_Area</vt:lpstr>
      <vt:lpstr>'KZN241'!Print_Area</vt:lpstr>
      <vt:lpstr>'KZN242'!Print_Area</vt:lpstr>
      <vt:lpstr>'KZN244'!Print_Area</vt:lpstr>
      <vt:lpstr>'KZN245'!Print_Area</vt:lpstr>
      <vt:lpstr>'KZN252'!Print_Area</vt:lpstr>
      <vt:lpstr>'KZN253'!Print_Area</vt:lpstr>
      <vt:lpstr>'KZN254'!Print_Area</vt:lpstr>
      <vt:lpstr>'KZN261'!Print_Area</vt:lpstr>
      <vt:lpstr>'KZN262'!Print_Area</vt:lpstr>
      <vt:lpstr>'KZN263'!Print_Area</vt:lpstr>
      <vt:lpstr>'KZN265'!Print_Area</vt:lpstr>
      <vt:lpstr>'KZN266'!Print_Area</vt:lpstr>
      <vt:lpstr>'KZN271'!Print_Area</vt:lpstr>
      <vt:lpstr>'KZN272'!Print_Area</vt:lpstr>
      <vt:lpstr>'KZN275'!Print_Area</vt:lpstr>
      <vt:lpstr>'KZN276'!Print_Area</vt:lpstr>
      <vt:lpstr>'KZN281'!Print_Area</vt:lpstr>
      <vt:lpstr>'KZN282'!Print_Area</vt:lpstr>
      <vt:lpstr>'KZN284'!Print_Area</vt:lpstr>
      <vt:lpstr>'KZN285'!Print_Area</vt:lpstr>
      <vt:lpstr>'KZN286'!Print_Area</vt:lpstr>
      <vt:lpstr>'KZN291'!Print_Area</vt:lpstr>
      <vt:lpstr>'KZN292'!Print_Area</vt:lpstr>
      <vt:lpstr>'KZN293'!Print_Area</vt:lpstr>
      <vt:lpstr>'KZN294'!Print_Area</vt:lpstr>
      <vt:lpstr>'KZN433'!Print_Area</vt:lpstr>
      <vt:lpstr>'KZN434'!Print_Area</vt:lpstr>
      <vt:lpstr>'KZN435'!Print_Area</vt:lpstr>
      <vt:lpstr>'KZN436'!Print_Area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MAN!Print_Area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NMA!Print_Area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  <vt:lpstr>TSH!Print_Area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2025-12-01T20:56:30Z</dcterms:created>
  <dcterms:modified xsi:type="dcterms:W3CDTF">2025-12-01T20:58:39Z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